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Sheet1!$A$1:$L$97</definedName>
  </definedNames>
  <calcPr calcId="125725"/>
</workbook>
</file>

<file path=xl/calcChain.xml><?xml version="1.0" encoding="utf-8"?>
<calcChain xmlns="http://schemas.openxmlformats.org/spreadsheetml/2006/main">
  <c r="H17" i="1"/>
  <c r="I17" s="1"/>
  <c r="H76"/>
  <c r="I76" s="1"/>
  <c r="H66"/>
  <c r="I66" s="1"/>
  <c r="H43"/>
  <c r="I43" s="1"/>
  <c r="H50"/>
  <c r="I50" s="1"/>
  <c r="H5"/>
  <c r="I5" s="1"/>
  <c r="H40"/>
  <c r="I40" s="1"/>
  <c r="H41"/>
  <c r="I41" s="1"/>
  <c r="H42"/>
  <c r="I42" s="1"/>
  <c r="H32"/>
  <c r="I32" s="1"/>
  <c r="H34"/>
  <c r="I34" s="1"/>
  <c r="H35"/>
  <c r="I35"/>
  <c r="H36"/>
  <c r="I36" s="1"/>
  <c r="H37"/>
  <c r="I37" s="1"/>
  <c r="H22"/>
  <c r="I22" s="1"/>
  <c r="H24"/>
  <c r="I24" s="1"/>
  <c r="H25"/>
  <c r="I25" s="1"/>
  <c r="H26"/>
  <c r="I26" s="1"/>
  <c r="H27"/>
  <c r="I27"/>
  <c r="H29"/>
  <c r="I29" s="1"/>
  <c r="H12"/>
  <c r="I12" s="1"/>
  <c r="H13"/>
  <c r="I13" s="1"/>
  <c r="H15"/>
  <c r="I15" s="1"/>
  <c r="H16"/>
  <c r="I16" s="1"/>
  <c r="H18"/>
  <c r="I18"/>
  <c r="H19"/>
  <c r="I19" s="1"/>
  <c r="H6"/>
  <c r="I6" s="1"/>
  <c r="H7"/>
  <c r="I7" s="1"/>
  <c r="H8"/>
  <c r="I8" s="1"/>
  <c r="H9"/>
  <c r="I9" s="1"/>
  <c r="H11"/>
  <c r="I11" s="1"/>
  <c r="H21"/>
  <c r="I21" s="1"/>
  <c r="H39"/>
  <c r="I39" s="1"/>
  <c r="H55"/>
  <c r="I55" s="1"/>
  <c r="H90"/>
  <c r="I90" s="1"/>
  <c r="H89"/>
  <c r="I89" s="1"/>
  <c r="H88"/>
  <c r="I88" s="1"/>
  <c r="H87"/>
  <c r="I87" s="1"/>
  <c r="H86"/>
  <c r="I86" s="1"/>
  <c r="H84"/>
  <c r="I84" s="1"/>
  <c r="I80"/>
  <c r="H79"/>
  <c r="I79" s="1"/>
  <c r="H78"/>
  <c r="I78" s="1"/>
  <c r="H75"/>
  <c r="I75" s="1"/>
  <c r="H74"/>
  <c r="I74" s="1"/>
  <c r="H73"/>
  <c r="I73" s="1"/>
  <c r="H69"/>
  <c r="I69" s="1"/>
  <c r="H65"/>
  <c r="I65" s="1"/>
  <c r="H62"/>
  <c r="I62" s="1"/>
  <c r="H61"/>
  <c r="I61" s="1"/>
  <c r="H60"/>
  <c r="I60" s="1"/>
  <c r="H59"/>
  <c r="I59" s="1"/>
  <c r="H56"/>
  <c r="I56" s="1"/>
  <c r="H53"/>
  <c r="I53" s="1"/>
  <c r="H51"/>
  <c r="I51" s="1"/>
</calcChain>
</file>

<file path=xl/sharedStrings.xml><?xml version="1.0" encoding="utf-8"?>
<sst xmlns="http://schemas.openxmlformats.org/spreadsheetml/2006/main" count="252" uniqueCount="114">
  <si>
    <t>Apt.No / Номер Апп.</t>
  </si>
  <si>
    <t>Floor / этаж</t>
  </si>
  <si>
    <t>Total area / Всего площадь</t>
  </si>
  <si>
    <t>Bedrooms / Спальни</t>
  </si>
  <si>
    <t>Status / Статус</t>
  </si>
  <si>
    <t>I</t>
  </si>
  <si>
    <t>II</t>
  </si>
  <si>
    <t>III</t>
  </si>
  <si>
    <t>IV</t>
  </si>
  <si>
    <t xml:space="preserve">  ПЛАН ПЛАТЕЖЕЙ:</t>
  </si>
  <si>
    <t>Плата за обслуживание в год. -</t>
  </si>
  <si>
    <t xml:space="preserve">             Партер ±0.00</t>
  </si>
  <si>
    <t xml:space="preserve">            Етаж +3.45</t>
  </si>
  <si>
    <t xml:space="preserve">            Етаж +6.30</t>
  </si>
  <si>
    <t xml:space="preserve">           Етаж +9.15</t>
  </si>
  <si>
    <t xml:space="preserve">           Етаж +12.00</t>
  </si>
  <si>
    <t>Green Paradise</t>
  </si>
  <si>
    <t>V</t>
  </si>
  <si>
    <t>Balconies  Балконы</t>
  </si>
  <si>
    <t>Брон</t>
  </si>
  <si>
    <t>Нот Акт</t>
  </si>
  <si>
    <t>ЕUR</t>
  </si>
  <si>
    <t xml:space="preserve">   без НДС</t>
  </si>
  <si>
    <t>Апартамент</t>
  </si>
  <si>
    <t>EURO кв.м</t>
  </si>
  <si>
    <t xml:space="preserve">Бистро </t>
  </si>
  <si>
    <t>Продан</t>
  </si>
  <si>
    <t>Резерв</t>
  </si>
  <si>
    <t>Студио - А1</t>
  </si>
  <si>
    <t>Студио - А2</t>
  </si>
  <si>
    <t>Студио - А3</t>
  </si>
  <si>
    <t>Апартамент - А1</t>
  </si>
  <si>
    <t>Апартамент - А2</t>
  </si>
  <si>
    <t>Студио - Б4</t>
  </si>
  <si>
    <t>Студио -Б3</t>
  </si>
  <si>
    <t>Апартамент - Б1</t>
  </si>
  <si>
    <t>Апартамент - Б2</t>
  </si>
  <si>
    <t>Апартамент - Б3</t>
  </si>
  <si>
    <t>Апартамент - Б4</t>
  </si>
  <si>
    <t>Студио - Б6</t>
  </si>
  <si>
    <t>Апартамент - Б5</t>
  </si>
  <si>
    <t>Апартамент - Б6</t>
  </si>
  <si>
    <t>Апартамент - Б7</t>
  </si>
  <si>
    <t>Апартамент - Б8</t>
  </si>
  <si>
    <t>Апартамент - Б9</t>
  </si>
  <si>
    <t>Апартамент - Б10</t>
  </si>
  <si>
    <t>Студио - А6</t>
  </si>
  <si>
    <t>Апартамент - А3</t>
  </si>
  <si>
    <t>Апартамент - А4</t>
  </si>
  <si>
    <t>Апартамент - А5</t>
  </si>
  <si>
    <t>Апартамент - А6</t>
  </si>
  <si>
    <t>Апартамент - А7</t>
  </si>
  <si>
    <t>Студио - А7</t>
  </si>
  <si>
    <t>Студио - А8</t>
  </si>
  <si>
    <t>Студио - А9</t>
  </si>
  <si>
    <t>Апартамент - А9</t>
  </si>
  <si>
    <t>Апартамент - А10</t>
  </si>
  <si>
    <t>Апартамент - А11</t>
  </si>
  <si>
    <t>Апартамент - А12</t>
  </si>
  <si>
    <t>Апартамент - А13</t>
  </si>
  <si>
    <t>Апартамент - А14</t>
  </si>
  <si>
    <t>Студио - А10</t>
  </si>
  <si>
    <t>Апартамент - А15</t>
  </si>
  <si>
    <t>Апартамент - А16</t>
  </si>
  <si>
    <t>Апартамент - А17</t>
  </si>
  <si>
    <t>Апартамент - А18</t>
  </si>
  <si>
    <t>Апартамент - А19</t>
  </si>
  <si>
    <t>Апартамент - А20</t>
  </si>
  <si>
    <t>Студио - А11</t>
  </si>
  <si>
    <t>Апартамент - А21</t>
  </si>
  <si>
    <t>Апартамент - А22</t>
  </si>
  <si>
    <t>Апартамент - А23</t>
  </si>
  <si>
    <t>Апартамент - А24</t>
  </si>
  <si>
    <t>Студио - Б7</t>
  </si>
  <si>
    <t>Студио - Б8</t>
  </si>
  <si>
    <t>Студио - Б9</t>
  </si>
  <si>
    <t>Апартамент - Б11</t>
  </si>
  <si>
    <t>Апартамент - Б12</t>
  </si>
  <si>
    <t>Апартамент - Б13</t>
  </si>
  <si>
    <t>Апартамент - Б14</t>
  </si>
  <si>
    <t>Апартамент - Б15</t>
  </si>
  <si>
    <t>Апартамент - Б16</t>
  </si>
  <si>
    <t>Студио - Б10</t>
  </si>
  <si>
    <t>Апартамент - Б17</t>
  </si>
  <si>
    <t>Апартамент - Б18</t>
  </si>
  <si>
    <t>Апартамент - Б19</t>
  </si>
  <si>
    <t>Апартамент - Б20</t>
  </si>
  <si>
    <t>Апартамент - Б21</t>
  </si>
  <si>
    <t>Апартамент - Б22</t>
  </si>
  <si>
    <t>Студио  - Б11</t>
  </si>
  <si>
    <t>Апартамент - Б23</t>
  </si>
  <si>
    <t>Апартамент - Б24</t>
  </si>
  <si>
    <t>Апартамент - Б25</t>
  </si>
  <si>
    <t>Апартамент - Б26</t>
  </si>
  <si>
    <t>Резерв/Viktori</t>
  </si>
  <si>
    <t>Ет</t>
  </si>
  <si>
    <t>Студио - Б1</t>
  </si>
  <si>
    <t>Студио - Б2</t>
  </si>
  <si>
    <t>Студия</t>
  </si>
  <si>
    <t>Цена мебели -</t>
  </si>
  <si>
    <t>Цена план "А"  Всего в ЕUR</t>
  </si>
  <si>
    <t>Цена план "B" Всего в ЕUR</t>
  </si>
  <si>
    <r>
      <rPr>
        <sz val="16"/>
        <rFont val="Arial"/>
        <family val="2"/>
        <charset val="204"/>
      </rPr>
      <t>Блок</t>
    </r>
    <r>
      <rPr>
        <b/>
        <sz val="16"/>
        <rFont val="Arial"/>
        <family val="2"/>
        <charset val="204"/>
      </rPr>
      <t xml:space="preserve"> А</t>
    </r>
  </si>
  <si>
    <t>Студио - А4</t>
  </si>
  <si>
    <t>Студио - А5</t>
  </si>
  <si>
    <t>Апартамент - А8</t>
  </si>
  <si>
    <r>
      <rPr>
        <sz val="16"/>
        <rFont val="Arial"/>
        <family val="2"/>
        <charset val="204"/>
      </rPr>
      <t>Блок</t>
    </r>
    <r>
      <rPr>
        <b/>
        <sz val="16"/>
        <rFont val="Arial"/>
        <family val="2"/>
        <charset val="204"/>
      </rPr>
      <t xml:space="preserve"> Б</t>
    </r>
  </si>
  <si>
    <t>Студио  - Б5</t>
  </si>
  <si>
    <r>
      <t>Цена план "</t>
    </r>
    <r>
      <rPr>
        <b/>
        <sz val="12"/>
        <rFont val="Times New Roman"/>
        <family val="1"/>
        <charset val="204"/>
      </rPr>
      <t>А</t>
    </r>
    <r>
      <rPr>
        <b/>
        <sz val="10"/>
        <rFont val="Times New Roman"/>
        <family val="1"/>
        <charset val="204"/>
      </rPr>
      <t xml:space="preserve">"  Всего в ЕUR  </t>
    </r>
  </si>
  <si>
    <r>
      <rPr>
        <b/>
        <sz val="11"/>
        <rFont val="Calibri"/>
        <family val="2"/>
        <charset val="204"/>
      </rPr>
      <t>2000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  <charset val="204"/>
      </rPr>
      <t>евро</t>
    </r>
  </si>
  <si>
    <r>
      <t xml:space="preserve">   Цена план "</t>
    </r>
    <r>
      <rPr>
        <b/>
        <sz val="12"/>
        <rFont val="Times New Roman"/>
        <family val="1"/>
        <charset val="204"/>
      </rPr>
      <t>B</t>
    </r>
    <r>
      <rPr>
        <b/>
        <sz val="10"/>
        <rFont val="Times New Roman"/>
        <family val="1"/>
        <charset val="204"/>
      </rPr>
      <t>" Всего в ЕUR</t>
    </r>
  </si>
  <si>
    <r>
      <rPr>
        <b/>
        <sz val="11"/>
        <rFont val="Calibri"/>
        <family val="2"/>
        <charset val="204"/>
      </rPr>
      <t>2000</t>
    </r>
    <r>
      <rPr>
        <sz val="11"/>
        <rFont val="Calibri"/>
        <family val="2"/>
        <charset val="204"/>
      </rPr>
      <t xml:space="preserve"> </t>
    </r>
    <r>
      <rPr>
        <sz val="10"/>
        <rFont val="Calibri"/>
        <family val="2"/>
      </rPr>
      <t>евро</t>
    </r>
  </si>
  <si>
    <r>
      <rPr>
        <b/>
        <u/>
        <sz val="11"/>
        <rFont val="Calibri"/>
        <family val="2"/>
        <charset val="204"/>
      </rPr>
      <t>Цена мебели</t>
    </r>
    <r>
      <rPr>
        <b/>
        <sz val="11"/>
        <rFont val="Calibri"/>
        <family val="2"/>
        <charset val="204"/>
      </rPr>
      <t xml:space="preserve"> -</t>
    </r>
  </si>
  <si>
    <r>
      <rPr>
        <b/>
        <sz val="11"/>
        <rFont val="Calibri"/>
        <family val="2"/>
      </rPr>
      <t>8</t>
    </r>
    <r>
      <rPr>
        <sz val="11"/>
        <rFont val="Calibri"/>
        <family val="2"/>
      </rPr>
      <t xml:space="preserve"> </t>
    </r>
    <r>
      <rPr>
        <sz val="10"/>
        <rFont val="Calibri"/>
        <family val="2"/>
        <charset val="204"/>
      </rPr>
      <t>euro/m2</t>
    </r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</si>
</sst>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25">
    <font>
      <sz val="11"/>
      <color theme="1"/>
      <name val="Calibri"/>
      <family val="2"/>
      <scheme val="minor"/>
    </font>
    <font>
      <sz val="2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Calibri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</font>
    <font>
      <b/>
      <u/>
      <sz val="11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9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21"/>
      </patternFill>
    </fill>
    <fill>
      <patternFill patternType="solid">
        <fgColor rgb="FFFFCC00"/>
        <bgColor indexed="64"/>
      </patternFill>
    </fill>
  </fills>
  <borders count="8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3" fillId="2" borderId="0" xfId="0" applyFont="1" applyFill="1"/>
    <xf numFmtId="0" fontId="23" fillId="2" borderId="1" xfId="0" applyFont="1" applyFill="1" applyBorder="1"/>
    <xf numFmtId="0" fontId="23" fillId="2" borderId="2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7" fillId="2" borderId="0" xfId="0" applyFont="1" applyFill="1" applyBorder="1"/>
    <xf numFmtId="2" fontId="12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 vertical="top" wrapText="1"/>
    </xf>
    <xf numFmtId="2" fontId="1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/>
    </xf>
    <xf numFmtId="164" fontId="23" fillId="2" borderId="0" xfId="0" applyNumberFormat="1" applyFont="1" applyFill="1"/>
    <xf numFmtId="0" fontId="21" fillId="2" borderId="0" xfId="0" applyFont="1" applyFill="1"/>
    <xf numFmtId="164" fontId="17" fillId="2" borderId="0" xfId="0" applyNumberFormat="1" applyFont="1" applyFill="1"/>
    <xf numFmtId="0" fontId="17" fillId="2" borderId="0" xfId="0" applyFont="1" applyFill="1"/>
    <xf numFmtId="0" fontId="20" fillId="2" borderId="0" xfId="0" applyFont="1" applyFill="1"/>
    <xf numFmtId="0" fontId="24" fillId="2" borderId="0" xfId="0" applyFont="1" applyFill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4" borderId="10" xfId="0" applyFont="1" applyFill="1" applyBorder="1"/>
    <xf numFmtId="0" fontId="11" fillId="4" borderId="11" xfId="0" applyFont="1" applyFill="1" applyBorder="1" applyAlignment="1">
      <alignment horizontal="center"/>
    </xf>
    <xf numFmtId="2" fontId="12" fillId="4" borderId="11" xfId="0" applyNumberFormat="1" applyFont="1" applyFill="1" applyBorder="1" applyAlignment="1">
      <alignment horizontal="center"/>
    </xf>
    <xf numFmtId="2" fontId="12" fillId="4" borderId="12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 vertical="top" wrapText="1"/>
    </xf>
    <xf numFmtId="1" fontId="12" fillId="4" borderId="13" xfId="0" applyNumberFormat="1" applyFont="1" applyFill="1" applyBorder="1" applyAlignment="1">
      <alignment horizontal="center" vertical="top" wrapText="1"/>
    </xf>
    <xf numFmtId="2" fontId="11" fillId="4" borderId="14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right"/>
    </xf>
    <xf numFmtId="0" fontId="13" fillId="6" borderId="16" xfId="0" applyFont="1" applyFill="1" applyBorder="1" applyAlignment="1">
      <alignment horizontal="center"/>
    </xf>
    <xf numFmtId="2" fontId="7" fillId="5" borderId="17" xfId="0" applyNumberFormat="1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1" fontId="14" fillId="5" borderId="19" xfId="0" applyNumberFormat="1" applyFont="1" applyFill="1" applyBorder="1" applyAlignment="1">
      <alignment horizontal="center"/>
    </xf>
    <xf numFmtId="1" fontId="14" fillId="5" borderId="20" xfId="0" applyNumberFormat="1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top" wrapText="1"/>
    </xf>
    <xf numFmtId="2" fontId="4" fillId="6" borderId="17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3" fontId="4" fillId="5" borderId="22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top" wrapText="1"/>
    </xf>
    <xf numFmtId="2" fontId="4" fillId="5" borderId="16" xfId="0" applyNumberFormat="1" applyFont="1" applyFill="1" applyBorder="1" applyAlignment="1">
      <alignment horizontal="center"/>
    </xf>
    <xf numFmtId="2" fontId="13" fillId="5" borderId="16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6" xfId="0" applyNumberFormat="1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 vertical="top" wrapText="1"/>
    </xf>
    <xf numFmtId="1" fontId="4" fillId="5" borderId="11" xfId="0" applyNumberFormat="1" applyFont="1" applyFill="1" applyBorder="1" applyAlignment="1">
      <alignment horizontal="center"/>
    </xf>
    <xf numFmtId="1" fontId="4" fillId="5" borderId="26" xfId="0" applyNumberFormat="1" applyFont="1" applyFill="1" applyBorder="1" applyAlignment="1">
      <alignment horizontal="center"/>
    </xf>
    <xf numFmtId="0" fontId="4" fillId="5" borderId="27" xfId="0" applyFont="1" applyFill="1" applyBorder="1" applyAlignment="1">
      <alignment horizontal="right"/>
    </xf>
    <xf numFmtId="2" fontId="4" fillId="5" borderId="22" xfId="0" applyNumberFormat="1" applyFont="1" applyFill="1" applyBorder="1" applyAlignment="1">
      <alignment horizontal="center"/>
    </xf>
    <xf numFmtId="0" fontId="13" fillId="5" borderId="22" xfId="0" applyNumberFormat="1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3" fontId="4" fillId="5" borderId="28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right"/>
    </xf>
    <xf numFmtId="0" fontId="4" fillId="6" borderId="15" xfId="0" applyFont="1" applyFill="1" applyBorder="1" applyAlignment="1">
      <alignment horizontal="right"/>
    </xf>
    <xf numFmtId="1" fontId="4" fillId="5" borderId="31" xfId="0" applyNumberFormat="1" applyFont="1" applyFill="1" applyBorder="1" applyAlignment="1">
      <alignment horizontal="center"/>
    </xf>
    <xf numFmtId="2" fontId="4" fillId="6" borderId="16" xfId="0" applyNumberFormat="1" applyFont="1" applyFill="1" applyBorder="1" applyAlignment="1">
      <alignment horizontal="center"/>
    </xf>
    <xf numFmtId="2" fontId="13" fillId="6" borderId="16" xfId="0" applyNumberFormat="1" applyFont="1" applyFill="1" applyBorder="1" applyAlignment="1">
      <alignment horizontal="center"/>
    </xf>
    <xf numFmtId="3" fontId="4" fillId="5" borderId="19" xfId="0" applyNumberFormat="1" applyFont="1" applyFill="1" applyBorder="1" applyAlignment="1">
      <alignment horizontal="center"/>
    </xf>
    <xf numFmtId="3" fontId="4" fillId="5" borderId="32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top" wrapText="1"/>
    </xf>
    <xf numFmtId="1" fontId="4" fillId="5" borderId="33" xfId="0" applyNumberFormat="1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2" fontId="4" fillId="3" borderId="16" xfId="0" applyNumberFormat="1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2" fontId="12" fillId="4" borderId="35" xfId="0" applyNumberFormat="1" applyFont="1" applyFill="1" applyBorder="1" applyAlignment="1">
      <alignment horizontal="center"/>
    </xf>
    <xf numFmtId="1" fontId="4" fillId="5" borderId="36" xfId="0" applyNumberFormat="1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3" fontId="4" fillId="5" borderId="38" xfId="0" applyNumberFormat="1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horizontal="right"/>
    </xf>
    <xf numFmtId="0" fontId="13" fillId="6" borderId="40" xfId="0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0" fontId="13" fillId="5" borderId="40" xfId="0" applyNumberFormat="1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3" fontId="4" fillId="5" borderId="42" xfId="0" applyNumberFormat="1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vertical="top" wrapText="1"/>
    </xf>
    <xf numFmtId="0" fontId="7" fillId="4" borderId="45" xfId="0" applyFont="1" applyFill="1" applyBorder="1"/>
    <xf numFmtId="2" fontId="11" fillId="4" borderId="46" xfId="0" applyNumberFormat="1" applyFont="1" applyFill="1" applyBorder="1" applyAlignment="1">
      <alignment horizontal="center"/>
    </xf>
    <xf numFmtId="0" fontId="4" fillId="5" borderId="47" xfId="0" applyFont="1" applyFill="1" applyBorder="1" applyAlignment="1">
      <alignment horizontal="right"/>
    </xf>
    <xf numFmtId="1" fontId="4" fillId="5" borderId="22" xfId="0" applyNumberFormat="1" applyFont="1" applyFill="1" applyBorder="1" applyAlignment="1">
      <alignment horizontal="center"/>
    </xf>
    <xf numFmtId="1" fontId="4" fillId="5" borderId="23" xfId="0" applyNumberFormat="1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 vertical="top" wrapText="1"/>
    </xf>
    <xf numFmtId="1" fontId="4" fillId="5" borderId="50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1" fontId="4" fillId="5" borderId="28" xfId="0" applyNumberFormat="1" applyFont="1" applyFill="1" applyBorder="1" applyAlignment="1">
      <alignment horizontal="center"/>
    </xf>
    <xf numFmtId="0" fontId="4" fillId="5" borderId="51" xfId="0" applyFont="1" applyFill="1" applyBorder="1" applyAlignment="1">
      <alignment horizontal="right"/>
    </xf>
    <xf numFmtId="0" fontId="4" fillId="5" borderId="52" xfId="0" applyFont="1" applyFill="1" applyBorder="1" applyAlignment="1">
      <alignment horizontal="right"/>
    </xf>
    <xf numFmtId="0" fontId="4" fillId="6" borderId="47" xfId="0" applyFont="1" applyFill="1" applyBorder="1" applyAlignment="1">
      <alignment horizontal="right"/>
    </xf>
    <xf numFmtId="1" fontId="4" fillId="5" borderId="32" xfId="0" applyNumberFormat="1" applyFont="1" applyFill="1" applyBorder="1" applyAlignment="1">
      <alignment horizontal="center"/>
    </xf>
    <xf numFmtId="0" fontId="4" fillId="3" borderId="47" xfId="0" applyFont="1" applyFill="1" applyBorder="1" applyAlignment="1">
      <alignment horizontal="right"/>
    </xf>
    <xf numFmtId="1" fontId="4" fillId="5" borderId="53" xfId="0" applyNumberFormat="1" applyFont="1" applyFill="1" applyBorder="1" applyAlignment="1">
      <alignment horizontal="center"/>
    </xf>
    <xf numFmtId="0" fontId="13" fillId="6" borderId="36" xfId="0" applyFont="1" applyFill="1" applyBorder="1" applyAlignment="1">
      <alignment horizontal="center"/>
    </xf>
    <xf numFmtId="1" fontId="4" fillId="5" borderId="54" xfId="0" applyNumberFormat="1" applyFont="1" applyFill="1" applyBorder="1" applyAlignment="1">
      <alignment horizontal="center"/>
    </xf>
    <xf numFmtId="0" fontId="4" fillId="6" borderId="55" xfId="0" applyFont="1" applyFill="1" applyBorder="1" applyAlignment="1">
      <alignment horizontal="right"/>
    </xf>
    <xf numFmtId="2" fontId="4" fillId="6" borderId="56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60" xfId="0" applyFont="1" applyFill="1" applyBorder="1" applyAlignment="1"/>
    <xf numFmtId="0" fontId="3" fillId="3" borderId="59" xfId="0" applyFont="1" applyFill="1" applyBorder="1" applyAlignment="1"/>
    <xf numFmtId="0" fontId="3" fillId="3" borderId="60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left"/>
    </xf>
    <xf numFmtId="0" fontId="3" fillId="3" borderId="62" xfId="0" applyFont="1" applyFill="1" applyBorder="1" applyAlignment="1">
      <alignment horizontal="center"/>
    </xf>
    <xf numFmtId="9" fontId="16" fillId="3" borderId="63" xfId="0" applyNumberFormat="1" applyFont="1" applyFill="1" applyBorder="1"/>
    <xf numFmtId="0" fontId="2" fillId="3" borderId="64" xfId="0" applyFont="1" applyFill="1" applyBorder="1" applyAlignment="1">
      <alignment horizontal="center" wrapText="1"/>
    </xf>
    <xf numFmtId="9" fontId="2" fillId="3" borderId="23" xfId="0" applyNumberFormat="1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center" vertical="top" wrapText="1"/>
    </xf>
    <xf numFmtId="0" fontId="2" fillId="3" borderId="66" xfId="0" applyFont="1" applyFill="1" applyBorder="1" applyAlignment="1">
      <alignment horizontal="left" vertical="top" wrapText="1"/>
    </xf>
    <xf numFmtId="0" fontId="19" fillId="3" borderId="67" xfId="0" applyFont="1" applyFill="1" applyBorder="1"/>
    <xf numFmtId="9" fontId="2" fillId="3" borderId="68" xfId="0" applyNumberFormat="1" applyFont="1" applyFill="1" applyBorder="1" applyAlignment="1">
      <alignment horizontal="center" wrapText="1"/>
    </xf>
    <xf numFmtId="9" fontId="2" fillId="3" borderId="69" xfId="0" applyNumberFormat="1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top" wrapText="1"/>
    </xf>
    <xf numFmtId="0" fontId="8" fillId="7" borderId="11" xfId="0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9" fillId="7" borderId="70" xfId="0" applyFont="1" applyFill="1" applyBorder="1" applyAlignment="1">
      <alignment horizontal="center" vertical="center"/>
    </xf>
    <xf numFmtId="0" fontId="7" fillId="7" borderId="71" xfId="0" applyFont="1" applyFill="1" applyBorder="1" applyAlignment="1">
      <alignment horizontal="center" vertical="top" wrapText="1"/>
    </xf>
    <xf numFmtId="0" fontId="8" fillId="7" borderId="71" xfId="0" applyFont="1" applyFill="1" applyBorder="1" applyAlignment="1">
      <alignment horizontal="center" vertical="top" wrapText="1"/>
    </xf>
    <xf numFmtId="0" fontId="8" fillId="7" borderId="72" xfId="0" applyFont="1" applyFill="1" applyBorder="1" applyAlignment="1">
      <alignment horizontal="center" vertical="top" wrapText="1"/>
    </xf>
    <xf numFmtId="0" fontId="7" fillId="7" borderId="73" xfId="0" applyFont="1" applyFill="1" applyBorder="1" applyAlignment="1">
      <alignment horizontal="center" vertical="top" wrapText="1"/>
    </xf>
    <xf numFmtId="0" fontId="7" fillId="7" borderId="7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textRotation="180"/>
    </xf>
    <xf numFmtId="0" fontId="23" fillId="2" borderId="3" xfId="0" applyFont="1" applyFill="1" applyBorder="1"/>
    <xf numFmtId="0" fontId="23" fillId="2" borderId="4" xfId="0" applyFont="1" applyFill="1" applyBorder="1"/>
    <xf numFmtId="0" fontId="2" fillId="3" borderId="75" xfId="0" applyFont="1" applyFill="1" applyBorder="1" applyAlignment="1">
      <alignment horizontal="center" vertical="top" wrapText="1"/>
    </xf>
    <xf numFmtId="0" fontId="2" fillId="3" borderId="76" xfId="0" applyFont="1" applyFill="1" applyBorder="1" applyAlignment="1">
      <alignment horizontal="center" vertical="top" wrapText="1"/>
    </xf>
    <xf numFmtId="9" fontId="2" fillId="3" borderId="77" xfId="0" applyNumberFormat="1" applyFont="1" applyFill="1" applyBorder="1" applyAlignment="1">
      <alignment horizontal="center" wrapText="1"/>
    </xf>
    <xf numFmtId="0" fontId="2" fillId="3" borderId="64" xfId="0" applyFont="1" applyFill="1" applyBorder="1" applyAlignment="1">
      <alignment horizontal="center" wrapText="1"/>
    </xf>
    <xf numFmtId="9" fontId="2" fillId="3" borderId="78" xfId="0" applyNumberFormat="1" applyFont="1" applyFill="1" applyBorder="1" applyAlignment="1">
      <alignment horizontal="center" wrapText="1"/>
    </xf>
    <xf numFmtId="9" fontId="2" fillId="3" borderId="68" xfId="0" applyNumberFormat="1" applyFont="1" applyFill="1" applyBorder="1" applyAlignment="1">
      <alignment horizontal="center" wrapText="1"/>
    </xf>
    <xf numFmtId="9" fontId="2" fillId="3" borderId="66" xfId="0" applyNumberFormat="1" applyFont="1" applyFill="1" applyBorder="1" applyAlignment="1">
      <alignment horizontal="center" wrapText="1"/>
    </xf>
    <xf numFmtId="9" fontId="2" fillId="3" borderId="79" xfId="0" applyNumberFormat="1" applyFont="1" applyFill="1" applyBorder="1" applyAlignment="1">
      <alignment horizontal="center" wrapText="1"/>
    </xf>
    <xf numFmtId="49" fontId="23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="115" zoomScaleNormal="115" workbookViewId="0">
      <selection activeCell="B1" sqref="B1:J1"/>
    </sheetView>
  </sheetViews>
  <sheetFormatPr defaultRowHeight="15"/>
  <cols>
    <col min="1" max="1" width="5.42578125" style="1" customWidth="1"/>
    <col min="2" max="2" width="22.7109375" style="1" customWidth="1"/>
    <col min="3" max="3" width="5.7109375" style="1" customWidth="1"/>
    <col min="4" max="4" width="9" style="1" customWidth="1"/>
    <col min="5" max="5" width="7" style="1" customWidth="1"/>
    <col min="6" max="6" width="6.42578125" style="1" customWidth="1"/>
    <col min="7" max="7" width="5.85546875" style="1" hidden="1" customWidth="1"/>
    <col min="8" max="8" width="11.28515625" style="1" customWidth="1"/>
    <col min="9" max="9" width="11.140625" style="1" customWidth="1"/>
    <col min="10" max="10" width="14.140625" style="1" customWidth="1"/>
    <col min="11" max="11" width="0.140625" style="1" customWidth="1"/>
    <col min="12" max="12" width="7.85546875" style="1" customWidth="1"/>
    <col min="13" max="16384" width="9.140625" style="1"/>
  </cols>
  <sheetData>
    <row r="1" spans="1:21" ht="23.25" customHeight="1" thickBot="1">
      <c r="B1" s="32" t="s">
        <v>0</v>
      </c>
      <c r="C1" s="33" t="s">
        <v>1</v>
      </c>
      <c r="D1" s="34" t="s">
        <v>2</v>
      </c>
      <c r="E1" s="34" t="s">
        <v>3</v>
      </c>
      <c r="F1" s="34" t="s">
        <v>18</v>
      </c>
      <c r="G1" s="35" t="s">
        <v>24</v>
      </c>
      <c r="H1" s="33" t="s">
        <v>100</v>
      </c>
      <c r="I1" s="36" t="s">
        <v>101</v>
      </c>
      <c r="J1" s="37" t="s">
        <v>4</v>
      </c>
    </row>
    <row r="2" spans="1:21" ht="38.25" customHeight="1" thickTop="1" thickBot="1">
      <c r="A2" s="2"/>
      <c r="B2" s="135" t="s">
        <v>102</v>
      </c>
      <c r="C2" s="136"/>
      <c r="D2" s="137"/>
      <c r="E2" s="137"/>
      <c r="F2" s="137"/>
      <c r="G2" s="138"/>
      <c r="H2" s="136"/>
      <c r="I2" s="139"/>
      <c r="J2" s="140"/>
      <c r="K2" s="3"/>
      <c r="L2" s="4"/>
      <c r="M2" s="5"/>
      <c r="N2" s="5"/>
      <c r="O2" s="5"/>
      <c r="P2" s="5"/>
      <c r="Q2" s="6"/>
      <c r="R2" s="6"/>
      <c r="S2" s="6"/>
      <c r="T2" s="7"/>
      <c r="U2" s="7"/>
    </row>
    <row r="3" spans="1:21" ht="18.75" customHeight="1" thickBot="1">
      <c r="A3" s="2"/>
      <c r="B3" s="38" t="s">
        <v>11</v>
      </c>
      <c r="C3" s="39" t="s">
        <v>5</v>
      </c>
      <c r="D3" s="40"/>
      <c r="E3" s="40"/>
      <c r="F3" s="40"/>
      <c r="G3" s="41"/>
      <c r="H3" s="42"/>
      <c r="I3" s="43"/>
      <c r="J3" s="44"/>
      <c r="K3" s="8"/>
      <c r="L3" s="4"/>
      <c r="M3" s="5"/>
      <c r="N3" s="5"/>
      <c r="O3" s="5"/>
      <c r="P3" s="5"/>
      <c r="Q3" s="6"/>
      <c r="R3" s="6"/>
      <c r="S3" s="6"/>
      <c r="T3" s="7"/>
      <c r="U3" s="7"/>
    </row>
    <row r="4" spans="1:21" ht="15" customHeight="1" thickBot="1">
      <c r="A4" s="2"/>
      <c r="B4" s="45" t="s">
        <v>25</v>
      </c>
      <c r="C4" s="46" t="s">
        <v>95</v>
      </c>
      <c r="D4" s="47">
        <v>284.63</v>
      </c>
      <c r="E4" s="48"/>
      <c r="F4" s="48"/>
      <c r="G4" s="49"/>
      <c r="H4" s="50"/>
      <c r="I4" s="51"/>
      <c r="J4" s="52"/>
      <c r="K4" s="9"/>
      <c r="L4" s="10"/>
      <c r="M4" s="11"/>
      <c r="N4" s="11"/>
      <c r="O4" s="11"/>
      <c r="P4" s="11"/>
      <c r="Q4" s="12"/>
      <c r="R4" s="12"/>
      <c r="S4" s="13"/>
      <c r="T4" s="7"/>
      <c r="U4" s="7"/>
    </row>
    <row r="5" spans="1:21" ht="15" customHeight="1" thickTop="1">
      <c r="A5" s="2"/>
      <c r="B5" s="45" t="s">
        <v>28</v>
      </c>
      <c r="C5" s="46" t="s">
        <v>95</v>
      </c>
      <c r="D5" s="53">
        <v>28.88</v>
      </c>
      <c r="E5" s="54"/>
      <c r="F5" s="54">
        <v>1</v>
      </c>
      <c r="G5" s="46">
        <v>850</v>
      </c>
      <c r="H5" s="55">
        <f>D5*G5</f>
        <v>24548</v>
      </c>
      <c r="I5" s="56">
        <f>SUM(H5-H5*0.03)</f>
        <v>23811.56</v>
      </c>
      <c r="J5" s="57" t="s">
        <v>94</v>
      </c>
      <c r="K5" s="147" t="s">
        <v>16</v>
      </c>
      <c r="L5" s="14"/>
      <c r="M5" s="15"/>
      <c r="N5" s="16"/>
      <c r="O5" s="16"/>
      <c r="P5" s="16"/>
      <c r="Q5" s="17"/>
      <c r="R5" s="17"/>
      <c r="S5" s="6"/>
      <c r="T5" s="7"/>
      <c r="U5" s="7"/>
    </row>
    <row r="6" spans="1:21" ht="15" customHeight="1">
      <c r="A6" s="2"/>
      <c r="B6" s="45" t="s">
        <v>29</v>
      </c>
      <c r="C6" s="46" t="s">
        <v>95</v>
      </c>
      <c r="D6" s="53">
        <v>29.07</v>
      </c>
      <c r="E6" s="54"/>
      <c r="F6" s="54">
        <v>1</v>
      </c>
      <c r="G6" s="46">
        <v>850</v>
      </c>
      <c r="H6" s="55">
        <f>D6*G6</f>
        <v>24709.5</v>
      </c>
      <c r="I6" s="56">
        <f>SUM(H6-H6*0.03)</f>
        <v>23968.215</v>
      </c>
      <c r="J6" s="57" t="s">
        <v>94</v>
      </c>
      <c r="K6" s="148"/>
      <c r="L6" s="14"/>
      <c r="M6" s="18"/>
      <c r="N6" s="19"/>
      <c r="O6" s="19"/>
      <c r="P6" s="19"/>
      <c r="Q6" s="20"/>
      <c r="R6" s="20"/>
      <c r="S6" s="21"/>
      <c r="T6" s="7"/>
      <c r="U6" s="7"/>
    </row>
    <row r="7" spans="1:21" ht="15" customHeight="1">
      <c r="A7" s="2"/>
      <c r="B7" s="45" t="s">
        <v>30</v>
      </c>
      <c r="C7" s="46" t="s">
        <v>95</v>
      </c>
      <c r="D7" s="58">
        <v>29.07</v>
      </c>
      <c r="E7" s="59"/>
      <c r="F7" s="60">
        <v>1</v>
      </c>
      <c r="G7" s="46">
        <v>850</v>
      </c>
      <c r="H7" s="55">
        <f>D7*G7</f>
        <v>24709.5</v>
      </c>
      <c r="I7" s="56">
        <f>SUM(H7-H7*0.03)</f>
        <v>23968.215</v>
      </c>
      <c r="J7" s="57" t="s">
        <v>94</v>
      </c>
      <c r="K7" s="148"/>
      <c r="L7" s="14"/>
      <c r="M7" s="18"/>
      <c r="N7" s="19"/>
      <c r="O7" s="19"/>
      <c r="P7" s="19"/>
      <c r="Q7" s="20"/>
      <c r="R7" s="20"/>
      <c r="S7" s="21"/>
      <c r="T7" s="7"/>
      <c r="U7" s="7"/>
    </row>
    <row r="8" spans="1:21" ht="15" customHeight="1">
      <c r="A8" s="2"/>
      <c r="B8" s="45" t="s">
        <v>31</v>
      </c>
      <c r="C8" s="46" t="s">
        <v>95</v>
      </c>
      <c r="D8" s="58">
        <v>60.61</v>
      </c>
      <c r="E8" s="61">
        <v>1</v>
      </c>
      <c r="F8" s="60">
        <v>1</v>
      </c>
      <c r="G8" s="46">
        <v>850</v>
      </c>
      <c r="H8" s="55">
        <f>D8*G8</f>
        <v>51518.5</v>
      </c>
      <c r="I8" s="56">
        <f>SUM(H8-H8*0.03)</f>
        <v>49972.945</v>
      </c>
      <c r="J8" s="57" t="s">
        <v>94</v>
      </c>
      <c r="K8" s="148"/>
      <c r="L8" s="14"/>
      <c r="M8" s="18"/>
      <c r="N8" s="22"/>
      <c r="O8" s="19"/>
      <c r="P8" s="19"/>
      <c r="Q8" s="20"/>
      <c r="R8" s="20"/>
      <c r="S8" s="21"/>
      <c r="T8" s="7"/>
      <c r="U8" s="7"/>
    </row>
    <row r="9" spans="1:21" ht="15" customHeight="1" thickBot="1">
      <c r="A9" s="2"/>
      <c r="B9" s="45" t="s">
        <v>32</v>
      </c>
      <c r="C9" s="46" t="s">
        <v>95</v>
      </c>
      <c r="D9" s="58">
        <v>60.61</v>
      </c>
      <c r="E9" s="61">
        <v>1</v>
      </c>
      <c r="F9" s="60">
        <v>1</v>
      </c>
      <c r="G9" s="46">
        <v>850</v>
      </c>
      <c r="H9" s="55">
        <f>D9*G9</f>
        <v>51518.5</v>
      </c>
      <c r="I9" s="56">
        <f>SUM(H9-H9*0.03)</f>
        <v>49972.945</v>
      </c>
      <c r="J9" s="62" t="s">
        <v>27</v>
      </c>
      <c r="K9" s="148"/>
      <c r="L9" s="14"/>
      <c r="M9" s="18"/>
      <c r="N9" s="22"/>
      <c r="O9" s="19"/>
      <c r="P9" s="19"/>
      <c r="Q9" s="20"/>
      <c r="R9" s="20"/>
      <c r="S9" s="21"/>
      <c r="T9" s="7"/>
      <c r="U9" s="7"/>
    </row>
    <row r="10" spans="1:21" ht="15" customHeight="1" thickBot="1">
      <c r="A10" s="2"/>
      <c r="B10" s="38" t="s">
        <v>12</v>
      </c>
      <c r="C10" s="39" t="s">
        <v>6</v>
      </c>
      <c r="D10" s="40"/>
      <c r="E10" s="40"/>
      <c r="F10" s="40"/>
      <c r="G10" s="40"/>
      <c r="H10" s="63"/>
      <c r="I10" s="64"/>
      <c r="J10" s="44"/>
      <c r="K10" s="148"/>
      <c r="L10" s="14"/>
      <c r="M10" s="18"/>
      <c r="N10" s="23"/>
      <c r="O10" s="21"/>
      <c r="P10" s="21"/>
      <c r="Q10" s="20"/>
      <c r="R10" s="20"/>
      <c r="S10" s="24"/>
      <c r="T10" s="7"/>
      <c r="U10" s="7"/>
    </row>
    <row r="11" spans="1:21" ht="15" customHeight="1">
      <c r="A11" s="2"/>
      <c r="B11" s="65" t="s">
        <v>103</v>
      </c>
      <c r="C11" s="46" t="s">
        <v>95</v>
      </c>
      <c r="D11" s="66">
        <v>33.71</v>
      </c>
      <c r="E11" s="67"/>
      <c r="F11" s="68">
        <v>1</v>
      </c>
      <c r="G11" s="46">
        <v>0</v>
      </c>
      <c r="H11" s="55">
        <f t="shared" ref="H11:H42" si="0">D11*G11</f>
        <v>0</v>
      </c>
      <c r="I11" s="69">
        <f>SUM(H11-H11*0.05)</f>
        <v>0</v>
      </c>
      <c r="J11" s="70" t="s">
        <v>26</v>
      </c>
      <c r="K11" s="148"/>
      <c r="L11" s="10"/>
      <c r="M11" s="11"/>
      <c r="N11" s="11"/>
      <c r="O11" s="11"/>
      <c r="P11" s="11"/>
      <c r="Q11" s="20"/>
      <c r="R11" s="20"/>
      <c r="S11" s="13"/>
      <c r="T11" s="7"/>
      <c r="U11" s="7"/>
    </row>
    <row r="12" spans="1:21" ht="15" customHeight="1">
      <c r="A12" s="2"/>
      <c r="B12" s="71" t="s">
        <v>104</v>
      </c>
      <c r="C12" s="46" t="s">
        <v>95</v>
      </c>
      <c r="D12" s="66">
        <v>29.81</v>
      </c>
      <c r="E12" s="67"/>
      <c r="F12" s="68">
        <v>1</v>
      </c>
      <c r="G12" s="46">
        <v>0</v>
      </c>
      <c r="H12" s="55">
        <f t="shared" si="0"/>
        <v>0</v>
      </c>
      <c r="I12" s="69">
        <f>SUM(H12-H12*0.03)</f>
        <v>0</v>
      </c>
      <c r="J12" s="70" t="s">
        <v>26</v>
      </c>
      <c r="K12" s="148"/>
      <c r="L12" s="14"/>
      <c r="M12" s="18"/>
      <c r="N12" s="23"/>
      <c r="O12" s="19"/>
      <c r="P12" s="19"/>
      <c r="Q12" s="20"/>
      <c r="R12" s="20"/>
      <c r="S12" s="21"/>
      <c r="T12" s="7"/>
      <c r="U12" s="7"/>
    </row>
    <row r="13" spans="1:21" ht="15" customHeight="1">
      <c r="A13" s="2"/>
      <c r="B13" s="71" t="s">
        <v>46</v>
      </c>
      <c r="C13" s="46" t="s">
        <v>95</v>
      </c>
      <c r="D13" s="66">
        <v>29.81</v>
      </c>
      <c r="E13" s="67"/>
      <c r="F13" s="68">
        <v>1</v>
      </c>
      <c r="G13" s="46">
        <v>0</v>
      </c>
      <c r="H13" s="55">
        <f t="shared" si="0"/>
        <v>0</v>
      </c>
      <c r="I13" s="69">
        <f t="shared" ref="I13:I19" si="1">SUM(H13-H13*0.03)</f>
        <v>0</v>
      </c>
      <c r="J13" s="70" t="s">
        <v>26</v>
      </c>
      <c r="K13" s="148"/>
      <c r="L13" s="14"/>
      <c r="M13" s="18"/>
      <c r="N13" s="23"/>
      <c r="O13" s="19"/>
      <c r="P13" s="19"/>
      <c r="Q13" s="20"/>
      <c r="R13" s="20"/>
      <c r="S13" s="21"/>
      <c r="T13" s="7"/>
      <c r="U13" s="7"/>
    </row>
    <row r="14" spans="1:21" ht="15" customHeight="1">
      <c r="A14" s="2"/>
      <c r="B14" s="72" t="s">
        <v>47</v>
      </c>
      <c r="C14" s="46" t="s">
        <v>95</v>
      </c>
      <c r="D14" s="66">
        <v>59.6</v>
      </c>
      <c r="E14" s="67">
        <v>1</v>
      </c>
      <c r="F14" s="68">
        <v>1</v>
      </c>
      <c r="G14" s="46">
        <v>0</v>
      </c>
      <c r="H14" s="55">
        <v>0</v>
      </c>
      <c r="I14" s="69">
        <v>0</v>
      </c>
      <c r="J14" s="70" t="s">
        <v>26</v>
      </c>
      <c r="K14" s="148"/>
      <c r="L14" s="14"/>
      <c r="M14" s="18"/>
      <c r="N14" s="23"/>
      <c r="O14" s="19"/>
      <c r="P14" s="19"/>
      <c r="Q14" s="20"/>
      <c r="R14" s="20"/>
      <c r="S14" s="21"/>
      <c r="T14" s="7"/>
      <c r="U14" s="7"/>
    </row>
    <row r="15" spans="1:21" ht="15" customHeight="1">
      <c r="A15" s="2"/>
      <c r="B15" s="72" t="s">
        <v>48</v>
      </c>
      <c r="C15" s="46" t="s">
        <v>95</v>
      </c>
      <c r="D15" s="66">
        <v>69.180000000000007</v>
      </c>
      <c r="E15" s="67">
        <v>1</v>
      </c>
      <c r="F15" s="68">
        <v>2</v>
      </c>
      <c r="G15" s="46">
        <v>0</v>
      </c>
      <c r="H15" s="55">
        <f t="shared" si="0"/>
        <v>0</v>
      </c>
      <c r="I15" s="69">
        <f t="shared" si="1"/>
        <v>0</v>
      </c>
      <c r="J15" s="70" t="s">
        <v>26</v>
      </c>
      <c r="K15" s="148"/>
      <c r="L15" s="14"/>
      <c r="M15" s="18"/>
      <c r="N15" s="23"/>
      <c r="O15" s="19"/>
      <c r="P15" s="19"/>
      <c r="Q15" s="20"/>
      <c r="R15" s="20"/>
      <c r="S15" s="21"/>
      <c r="T15" s="7"/>
      <c r="U15" s="7"/>
    </row>
    <row r="16" spans="1:21" ht="15" customHeight="1">
      <c r="A16" s="2"/>
      <c r="B16" s="72" t="s">
        <v>49</v>
      </c>
      <c r="C16" s="46" t="s">
        <v>95</v>
      </c>
      <c r="D16" s="66">
        <v>82.87</v>
      </c>
      <c r="E16" s="67">
        <v>1</v>
      </c>
      <c r="F16" s="68">
        <v>3</v>
      </c>
      <c r="G16" s="46">
        <v>910</v>
      </c>
      <c r="H16" s="55">
        <f t="shared" si="0"/>
        <v>75411.7</v>
      </c>
      <c r="I16" s="69">
        <f t="shared" si="1"/>
        <v>73149.349000000002</v>
      </c>
      <c r="J16" s="70"/>
      <c r="K16" s="148"/>
      <c r="L16" s="14"/>
      <c r="M16" s="18"/>
      <c r="N16" s="23"/>
      <c r="O16" s="19"/>
      <c r="P16" s="19"/>
      <c r="Q16" s="20"/>
      <c r="R16" s="20"/>
      <c r="S16" s="21"/>
      <c r="T16" s="7"/>
      <c r="U16" s="7"/>
    </row>
    <row r="17" spans="1:21" ht="15" customHeight="1">
      <c r="A17" s="2"/>
      <c r="B17" s="72" t="s">
        <v>50</v>
      </c>
      <c r="C17" s="46" t="s">
        <v>95</v>
      </c>
      <c r="D17" s="66">
        <v>60.45</v>
      </c>
      <c r="E17" s="67">
        <v>1</v>
      </c>
      <c r="F17" s="68">
        <v>1</v>
      </c>
      <c r="G17" s="46">
        <v>910</v>
      </c>
      <c r="H17" s="55">
        <f t="shared" si="0"/>
        <v>55009.5</v>
      </c>
      <c r="I17" s="69">
        <f t="shared" si="1"/>
        <v>53359.214999999997</v>
      </c>
      <c r="J17" s="62"/>
      <c r="K17" s="148"/>
      <c r="L17" s="14"/>
      <c r="M17" s="18"/>
      <c r="N17" s="23"/>
      <c r="O17" s="19"/>
      <c r="P17" s="19"/>
      <c r="Q17" s="20"/>
      <c r="R17" s="20"/>
      <c r="S17" s="21"/>
      <c r="T17" s="7"/>
      <c r="U17" s="7"/>
    </row>
    <row r="18" spans="1:21" ht="15" customHeight="1">
      <c r="A18" s="2"/>
      <c r="B18" s="72" t="s">
        <v>51</v>
      </c>
      <c r="C18" s="46" t="s">
        <v>95</v>
      </c>
      <c r="D18" s="66">
        <v>60.45</v>
      </c>
      <c r="E18" s="67">
        <v>1</v>
      </c>
      <c r="F18" s="68">
        <v>1</v>
      </c>
      <c r="G18" s="46">
        <v>0</v>
      </c>
      <c r="H18" s="55">
        <f t="shared" si="0"/>
        <v>0</v>
      </c>
      <c r="I18" s="69">
        <f t="shared" si="1"/>
        <v>0</v>
      </c>
      <c r="J18" s="70" t="s">
        <v>26</v>
      </c>
      <c r="K18" s="148"/>
      <c r="L18" s="14"/>
      <c r="M18" s="18"/>
      <c r="N18" s="23"/>
      <c r="O18" s="19"/>
      <c r="P18" s="19"/>
      <c r="Q18" s="20"/>
      <c r="R18" s="20"/>
      <c r="S18" s="21"/>
      <c r="T18" s="7"/>
      <c r="U18" s="7"/>
    </row>
    <row r="19" spans="1:21" ht="15" customHeight="1" thickBot="1">
      <c r="A19" s="2"/>
      <c r="B19" s="72" t="s">
        <v>105</v>
      </c>
      <c r="C19" s="46" t="s">
        <v>95</v>
      </c>
      <c r="D19" s="66">
        <v>69.180000000000007</v>
      </c>
      <c r="E19" s="67">
        <v>1</v>
      </c>
      <c r="F19" s="68">
        <v>2</v>
      </c>
      <c r="G19" s="46">
        <v>0</v>
      </c>
      <c r="H19" s="55">
        <f t="shared" si="0"/>
        <v>0</v>
      </c>
      <c r="I19" s="69">
        <f t="shared" si="1"/>
        <v>0</v>
      </c>
      <c r="J19" s="70" t="s">
        <v>26</v>
      </c>
      <c r="K19" s="148"/>
      <c r="L19" s="14"/>
      <c r="M19" s="18"/>
      <c r="N19" s="23"/>
      <c r="O19" s="19"/>
      <c r="P19" s="19"/>
      <c r="Q19" s="20"/>
      <c r="R19" s="20"/>
      <c r="S19" s="21"/>
      <c r="T19" s="7"/>
      <c r="U19" s="7"/>
    </row>
    <row r="20" spans="1:21" ht="15" customHeight="1" thickBot="1">
      <c r="A20" s="2"/>
      <c r="B20" s="38" t="s">
        <v>13</v>
      </c>
      <c r="C20" s="39" t="s">
        <v>7</v>
      </c>
      <c r="D20" s="40"/>
      <c r="E20" s="40"/>
      <c r="F20" s="40"/>
      <c r="G20" s="41"/>
      <c r="H20" s="63"/>
      <c r="I20" s="73"/>
      <c r="J20" s="44"/>
      <c r="K20" s="148"/>
      <c r="L20" s="14"/>
      <c r="M20" s="18"/>
      <c r="N20" s="23"/>
      <c r="O20" s="19"/>
      <c r="P20" s="19"/>
      <c r="Q20" s="20"/>
      <c r="R20" s="20"/>
      <c r="S20" s="21"/>
      <c r="T20" s="7"/>
      <c r="U20" s="7"/>
    </row>
    <row r="21" spans="1:21" ht="15" customHeight="1">
      <c r="A21" s="2"/>
      <c r="B21" s="72" t="s">
        <v>52</v>
      </c>
      <c r="C21" s="46" t="s">
        <v>95</v>
      </c>
      <c r="D21" s="74">
        <v>33.71</v>
      </c>
      <c r="E21" s="75"/>
      <c r="F21" s="46">
        <v>1</v>
      </c>
      <c r="G21" s="46">
        <v>0</v>
      </c>
      <c r="H21" s="76">
        <f t="shared" si="0"/>
        <v>0</v>
      </c>
      <c r="I21" s="77">
        <f>SUM(H21-H21*0.03)</f>
        <v>0</v>
      </c>
      <c r="J21" s="70" t="s">
        <v>26</v>
      </c>
      <c r="K21" s="148"/>
      <c r="L21" s="10"/>
      <c r="M21" s="11"/>
      <c r="N21" s="11"/>
      <c r="O21" s="11"/>
      <c r="P21" s="11"/>
      <c r="Q21" s="20"/>
      <c r="R21" s="20"/>
      <c r="T21" s="7"/>
      <c r="U21" s="7"/>
    </row>
    <row r="22" spans="1:21" ht="15" customHeight="1">
      <c r="A22" s="2"/>
      <c r="B22" s="72" t="s">
        <v>53</v>
      </c>
      <c r="C22" s="46" t="s">
        <v>95</v>
      </c>
      <c r="D22" s="74">
        <v>29.81</v>
      </c>
      <c r="E22" s="75"/>
      <c r="F22" s="46">
        <v>1</v>
      </c>
      <c r="G22" s="46">
        <v>910</v>
      </c>
      <c r="H22" s="76">
        <f t="shared" si="0"/>
        <v>27127.1</v>
      </c>
      <c r="I22" s="69">
        <f>SUM(H22-H22*0.03)</f>
        <v>26313.287</v>
      </c>
      <c r="J22" s="62"/>
      <c r="K22" s="148"/>
      <c r="L22" s="14"/>
      <c r="M22" s="18"/>
      <c r="N22" s="22"/>
      <c r="O22" s="19"/>
      <c r="P22" s="19"/>
      <c r="Q22" s="20"/>
      <c r="R22" s="20"/>
      <c r="T22" s="7"/>
      <c r="U22" s="7"/>
    </row>
    <row r="23" spans="1:21" ht="15" customHeight="1">
      <c r="A23" s="2"/>
      <c r="B23" s="72" t="s">
        <v>54</v>
      </c>
      <c r="C23" s="46" t="s">
        <v>95</v>
      </c>
      <c r="D23" s="74">
        <v>29.81</v>
      </c>
      <c r="E23" s="75"/>
      <c r="F23" s="46">
        <v>1</v>
      </c>
      <c r="G23" s="46">
        <v>0</v>
      </c>
      <c r="H23" s="76">
        <v>0</v>
      </c>
      <c r="I23" s="69">
        <v>0</v>
      </c>
      <c r="J23" s="70" t="s">
        <v>26</v>
      </c>
      <c r="K23" s="148"/>
      <c r="L23" s="14"/>
      <c r="M23" s="18"/>
      <c r="N23" s="22"/>
      <c r="O23" s="19"/>
      <c r="P23" s="19"/>
      <c r="Q23" s="20"/>
      <c r="R23" s="20"/>
      <c r="T23" s="7"/>
      <c r="U23" s="7"/>
    </row>
    <row r="24" spans="1:21" ht="15" customHeight="1">
      <c r="A24" s="2"/>
      <c r="B24" s="72" t="s">
        <v>55</v>
      </c>
      <c r="C24" s="46" t="s">
        <v>95</v>
      </c>
      <c r="D24" s="74">
        <v>59.41</v>
      </c>
      <c r="E24" s="61">
        <v>1</v>
      </c>
      <c r="F24" s="46">
        <v>1</v>
      </c>
      <c r="G24" s="46">
        <v>0</v>
      </c>
      <c r="H24" s="76">
        <f t="shared" si="0"/>
        <v>0</v>
      </c>
      <c r="I24" s="69">
        <f t="shared" ref="I24:I29" si="2">SUM(H24-H24*0.03)</f>
        <v>0</v>
      </c>
      <c r="J24" s="70" t="s">
        <v>26</v>
      </c>
      <c r="K24" s="148"/>
      <c r="L24" s="14"/>
      <c r="M24" s="18"/>
      <c r="N24" s="22"/>
      <c r="O24" s="19"/>
      <c r="P24" s="19"/>
      <c r="Q24" s="20"/>
      <c r="R24" s="20"/>
      <c r="T24" s="7"/>
      <c r="U24" s="7"/>
    </row>
    <row r="25" spans="1:21" ht="15" customHeight="1">
      <c r="A25" s="2"/>
      <c r="B25" s="72" t="s">
        <v>56</v>
      </c>
      <c r="C25" s="46" t="s">
        <v>95</v>
      </c>
      <c r="D25" s="74">
        <v>63.44</v>
      </c>
      <c r="E25" s="61">
        <v>1</v>
      </c>
      <c r="F25" s="46">
        <v>2</v>
      </c>
      <c r="G25" s="46">
        <v>0</v>
      </c>
      <c r="H25" s="76">
        <f t="shared" si="0"/>
        <v>0</v>
      </c>
      <c r="I25" s="69">
        <f t="shared" si="2"/>
        <v>0</v>
      </c>
      <c r="J25" s="70" t="s">
        <v>26</v>
      </c>
      <c r="K25" s="148"/>
      <c r="L25" s="14"/>
      <c r="M25" s="18"/>
      <c r="N25" s="22"/>
      <c r="O25" s="19"/>
      <c r="P25" s="19"/>
      <c r="Q25" s="20"/>
      <c r="R25" s="20"/>
      <c r="T25" s="7"/>
      <c r="U25" s="7"/>
    </row>
    <row r="26" spans="1:21" ht="15" customHeight="1">
      <c r="A26" s="2"/>
      <c r="B26" s="72" t="s">
        <v>57</v>
      </c>
      <c r="C26" s="46" t="s">
        <v>95</v>
      </c>
      <c r="D26" s="74">
        <v>77.33</v>
      </c>
      <c r="E26" s="61">
        <v>1</v>
      </c>
      <c r="F26" s="46">
        <v>2</v>
      </c>
      <c r="G26" s="46">
        <v>910</v>
      </c>
      <c r="H26" s="76">
        <f t="shared" si="0"/>
        <v>70370.3</v>
      </c>
      <c r="I26" s="69">
        <f t="shared" si="2"/>
        <v>68259.191000000006</v>
      </c>
      <c r="J26" s="70"/>
      <c r="K26" s="148"/>
      <c r="L26" s="14"/>
      <c r="M26" s="18"/>
      <c r="N26" s="22"/>
      <c r="O26" s="19"/>
      <c r="P26" s="19"/>
      <c r="Q26" s="20"/>
      <c r="R26" s="20"/>
      <c r="T26" s="7"/>
      <c r="U26" s="7"/>
    </row>
    <row r="27" spans="1:21" ht="15" customHeight="1">
      <c r="A27" s="2"/>
      <c r="B27" s="72" t="s">
        <v>58</v>
      </c>
      <c r="C27" s="46" t="s">
        <v>95</v>
      </c>
      <c r="D27" s="74">
        <v>60.45</v>
      </c>
      <c r="E27" s="61">
        <v>1</v>
      </c>
      <c r="F27" s="46">
        <v>1</v>
      </c>
      <c r="G27" s="46">
        <v>910</v>
      </c>
      <c r="H27" s="76">
        <f t="shared" si="0"/>
        <v>55009.5</v>
      </c>
      <c r="I27" s="69">
        <f t="shared" si="2"/>
        <v>53359.214999999997</v>
      </c>
      <c r="J27" s="70"/>
      <c r="K27" s="148"/>
      <c r="L27" s="14"/>
      <c r="M27" s="18"/>
      <c r="N27" s="19"/>
      <c r="O27" s="19"/>
      <c r="P27" s="19"/>
      <c r="Q27" s="20"/>
      <c r="R27" s="20"/>
      <c r="T27" s="7"/>
      <c r="U27" s="7"/>
    </row>
    <row r="28" spans="1:21" ht="15" customHeight="1">
      <c r="A28" s="2"/>
      <c r="B28" s="72" t="s">
        <v>59</v>
      </c>
      <c r="C28" s="46" t="s">
        <v>95</v>
      </c>
      <c r="D28" s="74">
        <v>60.45</v>
      </c>
      <c r="E28" s="61">
        <v>1</v>
      </c>
      <c r="F28" s="46">
        <v>1</v>
      </c>
      <c r="G28" s="46">
        <v>0</v>
      </c>
      <c r="H28" s="76">
        <v>0</v>
      </c>
      <c r="I28" s="69">
        <v>0</v>
      </c>
      <c r="J28" s="78" t="s">
        <v>26</v>
      </c>
      <c r="K28" s="148"/>
      <c r="L28" s="14"/>
      <c r="M28" s="18"/>
      <c r="N28" s="19"/>
      <c r="O28" s="19"/>
      <c r="P28" s="19"/>
      <c r="Q28" s="20"/>
      <c r="R28" s="20"/>
      <c r="T28" s="7"/>
      <c r="U28" s="7"/>
    </row>
    <row r="29" spans="1:21" ht="15" customHeight="1" thickBot="1">
      <c r="A29" s="2"/>
      <c r="B29" s="45" t="s">
        <v>60</v>
      </c>
      <c r="C29" s="46" t="s">
        <v>95</v>
      </c>
      <c r="D29" s="58">
        <v>69.180000000000007</v>
      </c>
      <c r="E29" s="61">
        <v>1</v>
      </c>
      <c r="F29" s="60">
        <v>2</v>
      </c>
      <c r="G29" s="46">
        <v>0</v>
      </c>
      <c r="H29" s="76">
        <f t="shared" si="0"/>
        <v>0</v>
      </c>
      <c r="I29" s="69">
        <f t="shared" si="2"/>
        <v>0</v>
      </c>
      <c r="J29" s="78" t="s">
        <v>26</v>
      </c>
      <c r="K29" s="148"/>
      <c r="L29" s="14"/>
      <c r="M29" s="18"/>
      <c r="N29" s="19"/>
      <c r="O29" s="19"/>
      <c r="P29" s="19"/>
      <c r="Q29" s="20"/>
      <c r="R29" s="20"/>
      <c r="T29" s="7"/>
      <c r="U29" s="7"/>
    </row>
    <row r="30" spans="1:21" ht="15" customHeight="1" thickBot="1">
      <c r="A30" s="2"/>
      <c r="B30" s="38" t="s">
        <v>14</v>
      </c>
      <c r="C30" s="39" t="s">
        <v>8</v>
      </c>
      <c r="D30" s="40"/>
      <c r="E30" s="40"/>
      <c r="F30" s="40"/>
      <c r="G30" s="41"/>
      <c r="H30" s="63"/>
      <c r="I30" s="79"/>
      <c r="J30" s="44"/>
      <c r="K30" s="148"/>
      <c r="L30" s="14"/>
      <c r="M30" s="18"/>
      <c r="N30" s="19"/>
      <c r="O30" s="19"/>
      <c r="P30" s="19"/>
      <c r="Q30" s="20"/>
      <c r="R30" s="20"/>
      <c r="T30" s="7"/>
      <c r="U30" s="7"/>
    </row>
    <row r="31" spans="1:21" ht="15" customHeight="1">
      <c r="A31" s="2"/>
      <c r="B31" s="72" t="s">
        <v>61</v>
      </c>
      <c r="C31" s="46" t="s">
        <v>95</v>
      </c>
      <c r="D31" s="74">
        <v>33.71</v>
      </c>
      <c r="E31" s="75"/>
      <c r="F31" s="46">
        <v>1</v>
      </c>
      <c r="G31" s="80">
        <v>0</v>
      </c>
      <c r="H31" s="76">
        <v>0</v>
      </c>
      <c r="I31" s="77">
        <v>0</v>
      </c>
      <c r="J31" s="78" t="s">
        <v>26</v>
      </c>
      <c r="K31" s="148"/>
      <c r="L31" s="10"/>
      <c r="M31" s="11"/>
      <c r="N31" s="11"/>
      <c r="O31" s="11"/>
      <c r="P31" s="11"/>
      <c r="Q31" s="20"/>
      <c r="R31" s="20"/>
      <c r="T31" s="7"/>
      <c r="U31" s="7"/>
    </row>
    <row r="32" spans="1:21" ht="15" customHeight="1">
      <c r="A32" s="2"/>
      <c r="B32" s="72" t="s">
        <v>62</v>
      </c>
      <c r="C32" s="46" t="s">
        <v>95</v>
      </c>
      <c r="D32" s="74">
        <v>59.41</v>
      </c>
      <c r="E32" s="61">
        <v>1</v>
      </c>
      <c r="F32" s="46">
        <v>1</v>
      </c>
      <c r="G32" s="80">
        <v>970</v>
      </c>
      <c r="H32" s="76">
        <f t="shared" si="0"/>
        <v>57627.7</v>
      </c>
      <c r="I32" s="69">
        <f t="shared" ref="I32:I37" si="3">SUM(H32-H32*0.03)</f>
        <v>55898.868999999999</v>
      </c>
      <c r="J32" s="62" t="s">
        <v>27</v>
      </c>
      <c r="K32" s="148"/>
      <c r="M32" s="18"/>
      <c r="N32" s="22"/>
      <c r="O32" s="19"/>
      <c r="P32" s="19"/>
      <c r="Q32" s="20"/>
      <c r="R32" s="20"/>
      <c r="T32" s="7"/>
      <c r="U32" s="7"/>
    </row>
    <row r="33" spans="1:21" ht="15" customHeight="1">
      <c r="A33" s="2"/>
      <c r="B33" s="72" t="s">
        <v>63</v>
      </c>
      <c r="C33" s="46" t="s">
        <v>95</v>
      </c>
      <c r="D33" s="74">
        <v>59.41</v>
      </c>
      <c r="E33" s="61">
        <v>1</v>
      </c>
      <c r="F33" s="46">
        <v>1</v>
      </c>
      <c r="G33" s="80">
        <v>0</v>
      </c>
      <c r="H33" s="76">
        <v>0</v>
      </c>
      <c r="I33" s="69">
        <v>0</v>
      </c>
      <c r="J33" s="78" t="s">
        <v>26</v>
      </c>
      <c r="K33" s="148"/>
      <c r="L33" s="14"/>
      <c r="M33" s="18"/>
      <c r="N33" s="22"/>
      <c r="O33" s="19"/>
      <c r="P33" s="19"/>
      <c r="Q33" s="20"/>
      <c r="R33" s="20"/>
      <c r="T33" s="7"/>
      <c r="U33" s="7"/>
    </row>
    <row r="34" spans="1:21" ht="15" customHeight="1">
      <c r="A34" s="2"/>
      <c r="B34" s="72" t="s">
        <v>64</v>
      </c>
      <c r="C34" s="46" t="s">
        <v>95</v>
      </c>
      <c r="D34" s="74">
        <v>105.69</v>
      </c>
      <c r="E34" s="61">
        <v>2</v>
      </c>
      <c r="F34" s="46">
        <v>2</v>
      </c>
      <c r="G34" s="80">
        <v>970</v>
      </c>
      <c r="H34" s="76">
        <f t="shared" si="0"/>
        <v>102519.3</v>
      </c>
      <c r="I34" s="69">
        <f t="shared" si="3"/>
        <v>99443.721000000005</v>
      </c>
      <c r="J34" s="78"/>
      <c r="K34" s="148"/>
      <c r="L34" s="14"/>
      <c r="M34" s="18"/>
      <c r="N34" s="22"/>
      <c r="O34" s="19"/>
      <c r="P34" s="19"/>
      <c r="Q34" s="20"/>
      <c r="R34" s="20"/>
      <c r="T34" s="7"/>
      <c r="U34" s="7"/>
    </row>
    <row r="35" spans="1:21" ht="15" customHeight="1">
      <c r="A35" s="2"/>
      <c r="B35" s="72" t="s">
        <v>65</v>
      </c>
      <c r="C35" s="46" t="s">
        <v>95</v>
      </c>
      <c r="D35" s="74">
        <v>109.71</v>
      </c>
      <c r="E35" s="61">
        <v>2</v>
      </c>
      <c r="F35" s="46">
        <v>2</v>
      </c>
      <c r="G35" s="80">
        <v>970</v>
      </c>
      <c r="H35" s="76">
        <f t="shared" si="0"/>
        <v>106418.7</v>
      </c>
      <c r="I35" s="69">
        <f t="shared" si="3"/>
        <v>103226.139</v>
      </c>
      <c r="J35" s="78"/>
      <c r="K35" s="148"/>
      <c r="L35" s="14"/>
      <c r="M35" s="18"/>
      <c r="N35" s="22"/>
      <c r="O35" s="19"/>
      <c r="P35" s="19"/>
      <c r="Q35" s="20"/>
      <c r="R35" s="20"/>
      <c r="T35" s="7"/>
      <c r="U35" s="7"/>
    </row>
    <row r="36" spans="1:21" ht="15" customHeight="1">
      <c r="A36" s="2"/>
      <c r="B36" s="45" t="s">
        <v>66</v>
      </c>
      <c r="C36" s="46" t="s">
        <v>95</v>
      </c>
      <c r="D36" s="58">
        <v>60.45</v>
      </c>
      <c r="E36" s="61">
        <v>1</v>
      </c>
      <c r="F36" s="60">
        <v>1</v>
      </c>
      <c r="G36" s="80">
        <v>970</v>
      </c>
      <c r="H36" s="76">
        <f t="shared" si="0"/>
        <v>58636.5</v>
      </c>
      <c r="I36" s="69">
        <f t="shared" si="3"/>
        <v>56877.404999999999</v>
      </c>
      <c r="J36" s="78"/>
      <c r="K36" s="148"/>
      <c r="L36" s="14"/>
      <c r="M36" s="18"/>
      <c r="N36" s="19"/>
      <c r="O36" s="19"/>
      <c r="P36" s="19"/>
      <c r="Q36" s="20"/>
      <c r="R36" s="20"/>
      <c r="T36" s="7"/>
      <c r="U36" s="7"/>
    </row>
    <row r="37" spans="1:21" ht="15" customHeight="1" thickBot="1">
      <c r="A37" s="2"/>
      <c r="B37" s="81" t="s">
        <v>67</v>
      </c>
      <c r="C37" s="46" t="s">
        <v>95</v>
      </c>
      <c r="D37" s="82">
        <v>60.45</v>
      </c>
      <c r="E37" s="61">
        <v>1</v>
      </c>
      <c r="F37" s="83">
        <v>1</v>
      </c>
      <c r="G37" s="80">
        <v>970</v>
      </c>
      <c r="H37" s="76">
        <f t="shared" si="0"/>
        <v>58636.5</v>
      </c>
      <c r="I37" s="69">
        <f t="shared" si="3"/>
        <v>56877.404999999999</v>
      </c>
      <c r="J37" s="78"/>
      <c r="K37" s="148"/>
      <c r="L37" s="14"/>
      <c r="M37" s="18"/>
      <c r="N37" s="19"/>
      <c r="O37" s="19"/>
      <c r="P37" s="19"/>
      <c r="Q37" s="20"/>
      <c r="R37" s="20"/>
      <c r="T37" s="7"/>
      <c r="U37" s="7"/>
    </row>
    <row r="38" spans="1:21" ht="15" customHeight="1" thickBot="1">
      <c r="A38" s="2"/>
      <c r="B38" s="38" t="s">
        <v>15</v>
      </c>
      <c r="C38" s="39" t="s">
        <v>17</v>
      </c>
      <c r="D38" s="40"/>
      <c r="E38" s="40"/>
      <c r="F38" s="40"/>
      <c r="G38" s="84"/>
      <c r="H38" s="85"/>
      <c r="I38" s="79"/>
      <c r="J38" s="44"/>
      <c r="K38" s="148"/>
      <c r="L38" s="14"/>
      <c r="M38" s="18"/>
      <c r="N38" s="19"/>
      <c r="O38" s="19"/>
      <c r="P38" s="19"/>
      <c r="Q38" s="20"/>
      <c r="R38" s="20"/>
      <c r="T38" s="7"/>
      <c r="U38" s="7"/>
    </row>
    <row r="39" spans="1:21" ht="15" customHeight="1">
      <c r="A39" s="2"/>
      <c r="B39" s="72" t="s">
        <v>68</v>
      </c>
      <c r="C39" s="46" t="s">
        <v>95</v>
      </c>
      <c r="D39" s="74">
        <v>52.4</v>
      </c>
      <c r="E39" s="46"/>
      <c r="F39" s="46">
        <v>1</v>
      </c>
      <c r="G39" s="86">
        <v>0</v>
      </c>
      <c r="H39" s="87">
        <f t="shared" si="0"/>
        <v>0</v>
      </c>
      <c r="I39" s="77">
        <f>SUM(H39-H39*0.03)</f>
        <v>0</v>
      </c>
      <c r="J39" s="78" t="s">
        <v>26</v>
      </c>
      <c r="K39" s="148"/>
      <c r="L39" s="10"/>
      <c r="M39" s="11"/>
      <c r="N39" s="11"/>
      <c r="O39" s="11"/>
      <c r="P39" s="11"/>
      <c r="Q39" s="20"/>
      <c r="R39" s="20"/>
      <c r="T39" s="7"/>
      <c r="U39" s="7"/>
    </row>
    <row r="40" spans="1:21" ht="15" customHeight="1">
      <c r="A40" s="2"/>
      <c r="B40" s="72" t="s">
        <v>69</v>
      </c>
      <c r="C40" s="46" t="s">
        <v>95</v>
      </c>
      <c r="D40" s="53">
        <v>61.58</v>
      </c>
      <c r="E40" s="61">
        <v>1</v>
      </c>
      <c r="F40" s="54">
        <v>2</v>
      </c>
      <c r="G40" s="88">
        <v>0</v>
      </c>
      <c r="H40" s="76">
        <f t="shared" si="0"/>
        <v>0</v>
      </c>
      <c r="I40" s="69">
        <f>SUM(H40-H40*0.03)</f>
        <v>0</v>
      </c>
      <c r="J40" s="78" t="s">
        <v>26</v>
      </c>
      <c r="K40" s="148"/>
      <c r="L40" s="14"/>
      <c r="M40" s="18"/>
      <c r="N40" s="19"/>
      <c r="O40" s="19"/>
      <c r="P40" s="19"/>
      <c r="Q40" s="20"/>
      <c r="R40" s="20"/>
      <c r="T40" s="7"/>
      <c r="U40" s="7"/>
    </row>
    <row r="41" spans="1:21" ht="15" customHeight="1">
      <c r="A41" s="2"/>
      <c r="B41" s="72" t="s">
        <v>70</v>
      </c>
      <c r="C41" s="46" t="s">
        <v>95</v>
      </c>
      <c r="D41" s="53">
        <v>86.29</v>
      </c>
      <c r="E41" s="61">
        <v>1</v>
      </c>
      <c r="F41" s="54">
        <v>2</v>
      </c>
      <c r="G41" s="88">
        <v>1028</v>
      </c>
      <c r="H41" s="76">
        <f t="shared" si="0"/>
        <v>88706.12000000001</v>
      </c>
      <c r="I41" s="69">
        <f>SUM(H41-H41*0.03)</f>
        <v>86044.936400000006</v>
      </c>
      <c r="J41" s="89"/>
      <c r="K41" s="148"/>
      <c r="L41" s="14"/>
      <c r="M41" s="18"/>
      <c r="N41" s="19"/>
      <c r="O41" s="19"/>
      <c r="P41" s="19"/>
      <c r="Q41" s="20"/>
      <c r="R41" s="20"/>
      <c r="T41" s="7"/>
      <c r="U41" s="7"/>
    </row>
    <row r="42" spans="1:21" ht="15" customHeight="1">
      <c r="A42" s="2"/>
      <c r="B42" s="72" t="s">
        <v>71</v>
      </c>
      <c r="C42" s="46" t="s">
        <v>95</v>
      </c>
      <c r="D42" s="53">
        <v>54.58</v>
      </c>
      <c r="E42" s="61">
        <v>1</v>
      </c>
      <c r="F42" s="54">
        <v>2</v>
      </c>
      <c r="G42" s="88">
        <v>1028</v>
      </c>
      <c r="H42" s="76">
        <f t="shared" si="0"/>
        <v>56108.24</v>
      </c>
      <c r="I42" s="69">
        <f>SUM(H42-H42*0.03)</f>
        <v>54424.9928</v>
      </c>
      <c r="J42" s="89"/>
      <c r="K42" s="148"/>
      <c r="L42" s="14"/>
      <c r="M42" s="18"/>
      <c r="N42" s="19"/>
      <c r="O42" s="19"/>
      <c r="P42" s="19"/>
      <c r="Q42" s="20"/>
      <c r="R42" s="20"/>
      <c r="T42" s="7"/>
      <c r="U42" s="7"/>
    </row>
    <row r="43" spans="1:21" ht="15" customHeight="1" thickBot="1">
      <c r="A43" s="2"/>
      <c r="B43" s="90" t="s">
        <v>72</v>
      </c>
      <c r="C43" s="91" t="s">
        <v>95</v>
      </c>
      <c r="D43" s="92">
        <v>54.58</v>
      </c>
      <c r="E43" s="93">
        <v>1</v>
      </c>
      <c r="F43" s="91">
        <v>1</v>
      </c>
      <c r="G43" s="94">
        <v>0</v>
      </c>
      <c r="H43" s="95">
        <f>D43*G43</f>
        <v>0</v>
      </c>
      <c r="I43" s="96">
        <f>SUM(H43-H43*0.03)</f>
        <v>0</v>
      </c>
      <c r="J43" s="97" t="s">
        <v>26</v>
      </c>
      <c r="K43" s="148"/>
      <c r="L43" s="14"/>
      <c r="M43" s="18"/>
      <c r="N43" s="19"/>
      <c r="O43" s="19"/>
      <c r="P43" s="19"/>
      <c r="Q43" s="20"/>
      <c r="R43" s="20"/>
      <c r="T43" s="7"/>
      <c r="U43" s="7"/>
    </row>
    <row r="44" spans="1:21" ht="15" customHeight="1" thickTop="1" thickBot="1">
      <c r="A44" s="2"/>
      <c r="B44" s="14"/>
      <c r="C44" s="19"/>
      <c r="D44" s="18"/>
      <c r="E44" s="23"/>
      <c r="F44" s="19"/>
      <c r="G44" s="19"/>
      <c r="H44" s="25"/>
      <c r="I44" s="25"/>
      <c r="J44" s="24"/>
      <c r="K44" s="149"/>
      <c r="L44" s="14"/>
      <c r="M44" s="18"/>
      <c r="N44" s="22"/>
      <c r="O44" s="19"/>
      <c r="P44" s="19"/>
      <c r="Q44" s="20"/>
      <c r="R44" s="20"/>
      <c r="T44" s="7"/>
      <c r="U44" s="7"/>
    </row>
    <row r="45" spans="1:21" ht="15" customHeight="1" thickTop="1">
      <c r="B45" s="158"/>
      <c r="C45" s="158"/>
      <c r="D45" s="158"/>
      <c r="E45" s="158"/>
      <c r="F45" s="158"/>
      <c r="G45" s="158"/>
      <c r="H45" s="158"/>
      <c r="I45" s="158"/>
      <c r="J45" s="158"/>
      <c r="K45" s="7"/>
      <c r="L45" s="14"/>
      <c r="M45" s="18"/>
      <c r="N45" s="22"/>
      <c r="O45" s="19"/>
      <c r="P45" s="19"/>
      <c r="Q45" s="20"/>
      <c r="R45" s="20"/>
      <c r="T45" s="7"/>
      <c r="U45" s="7"/>
    </row>
    <row r="46" spans="1:21" ht="15" customHeight="1">
      <c r="B46" s="14"/>
      <c r="C46" s="19"/>
      <c r="D46" s="18"/>
      <c r="E46" s="23"/>
      <c r="F46" s="19"/>
      <c r="G46" s="19"/>
      <c r="H46" s="25"/>
      <c r="I46" s="25"/>
      <c r="J46" s="24"/>
      <c r="K46" s="7"/>
      <c r="L46" s="14"/>
      <c r="M46" s="18"/>
      <c r="N46" s="22"/>
      <c r="O46" s="19"/>
      <c r="P46" s="19"/>
      <c r="Q46" s="20"/>
      <c r="R46" s="20"/>
      <c r="T46" s="7"/>
      <c r="U46" s="7"/>
    </row>
    <row r="47" spans="1:21" ht="15" customHeight="1" thickBot="1">
      <c r="B47" s="14"/>
      <c r="C47" s="19"/>
      <c r="D47" s="18"/>
      <c r="E47" s="23"/>
      <c r="F47" s="19"/>
      <c r="G47" s="19"/>
      <c r="H47" s="25"/>
      <c r="I47" s="25"/>
      <c r="J47" s="24"/>
      <c r="K47" s="7"/>
      <c r="L47" s="14"/>
      <c r="M47" s="18"/>
      <c r="N47" s="22"/>
      <c r="O47" s="19"/>
      <c r="P47" s="19"/>
      <c r="Q47" s="20"/>
      <c r="R47" s="20"/>
      <c r="T47" s="7"/>
      <c r="U47" s="7"/>
    </row>
    <row r="48" spans="1:21" ht="15" customHeight="1" thickBot="1">
      <c r="B48" s="141" t="s">
        <v>106</v>
      </c>
      <c r="C48" s="142"/>
      <c r="D48" s="143"/>
      <c r="E48" s="143"/>
      <c r="F48" s="143"/>
      <c r="G48" s="144"/>
      <c r="H48" s="142"/>
      <c r="I48" s="145"/>
      <c r="J48" s="146"/>
      <c r="K48" s="7"/>
      <c r="L48" s="14"/>
      <c r="M48" s="18"/>
      <c r="N48" s="22"/>
      <c r="O48" s="19"/>
      <c r="P48" s="19"/>
      <c r="Q48" s="20"/>
      <c r="R48" s="20"/>
      <c r="T48" s="7"/>
      <c r="U48" s="7"/>
    </row>
    <row r="49" spans="1:21" ht="19.5" customHeight="1" thickBot="1">
      <c r="A49" s="7"/>
      <c r="B49" s="98" t="s">
        <v>11</v>
      </c>
      <c r="C49" s="39" t="s">
        <v>5</v>
      </c>
      <c r="D49" s="40"/>
      <c r="E49" s="40"/>
      <c r="F49" s="40"/>
      <c r="G49" s="41"/>
      <c r="H49" s="42"/>
      <c r="I49" s="43"/>
      <c r="J49" s="99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>
      <c r="A50" s="7"/>
      <c r="B50" s="100" t="s">
        <v>96</v>
      </c>
      <c r="C50" s="46" t="s">
        <v>95</v>
      </c>
      <c r="D50" s="53">
        <v>60.09</v>
      </c>
      <c r="E50" s="54"/>
      <c r="F50" s="54">
        <v>1</v>
      </c>
      <c r="G50" s="46">
        <v>850</v>
      </c>
      <c r="H50" s="101">
        <f>D50*G50</f>
        <v>51076.5</v>
      </c>
      <c r="I50" s="102">
        <f>SUM(H50-H50*0.03)</f>
        <v>49544.205000000002</v>
      </c>
      <c r="J50" s="103"/>
      <c r="K50" s="2"/>
      <c r="L50" s="7"/>
      <c r="M50" s="7"/>
      <c r="N50" s="7"/>
      <c r="O50" s="7"/>
      <c r="P50" s="7"/>
      <c r="Q50" s="7"/>
      <c r="R50" s="7"/>
      <c r="T50" s="7"/>
      <c r="U50" s="7"/>
    </row>
    <row r="51" spans="1:21">
      <c r="A51" s="7"/>
      <c r="B51" s="100" t="s">
        <v>97</v>
      </c>
      <c r="C51" s="46" t="s">
        <v>95</v>
      </c>
      <c r="D51" s="53">
        <v>28.84</v>
      </c>
      <c r="E51" s="54"/>
      <c r="F51" s="54">
        <v>1</v>
      </c>
      <c r="G51" s="46">
        <v>0</v>
      </c>
      <c r="H51" s="101">
        <f t="shared" ref="H51:H56" si="4">D51*G51</f>
        <v>0</v>
      </c>
      <c r="I51" s="102">
        <f t="shared" ref="I51:I56" si="5">SUM(H51-H51*0.03)</f>
        <v>0</v>
      </c>
      <c r="J51" s="104" t="s">
        <v>26</v>
      </c>
      <c r="K51" s="2"/>
    </row>
    <row r="52" spans="1:21">
      <c r="A52" s="7"/>
      <c r="B52" s="100" t="s">
        <v>34</v>
      </c>
      <c r="C52" s="46" t="s">
        <v>95</v>
      </c>
      <c r="D52" s="58">
        <v>30.52</v>
      </c>
      <c r="E52" s="59"/>
      <c r="F52" s="54">
        <v>1</v>
      </c>
      <c r="G52" s="46">
        <v>0</v>
      </c>
      <c r="H52" s="101">
        <v>0</v>
      </c>
      <c r="I52" s="102">
        <v>0</v>
      </c>
      <c r="J52" s="104" t="s">
        <v>26</v>
      </c>
      <c r="K52" s="2"/>
    </row>
    <row r="53" spans="1:21">
      <c r="A53" s="7"/>
      <c r="B53" s="100" t="s">
        <v>35</v>
      </c>
      <c r="C53" s="46" t="s">
        <v>95</v>
      </c>
      <c r="D53" s="58">
        <v>67.22</v>
      </c>
      <c r="E53" s="61">
        <v>1</v>
      </c>
      <c r="F53" s="54">
        <v>2</v>
      </c>
      <c r="G53" s="46">
        <v>850</v>
      </c>
      <c r="H53" s="101">
        <f t="shared" si="4"/>
        <v>57137</v>
      </c>
      <c r="I53" s="102">
        <f t="shared" si="5"/>
        <v>55422.89</v>
      </c>
      <c r="J53" s="62" t="s">
        <v>27</v>
      </c>
      <c r="K53" s="2"/>
    </row>
    <row r="54" spans="1:21">
      <c r="A54" s="7"/>
      <c r="B54" s="100" t="s">
        <v>36</v>
      </c>
      <c r="C54" s="46" t="s">
        <v>95</v>
      </c>
      <c r="D54" s="58">
        <v>56</v>
      </c>
      <c r="E54" s="61">
        <v>1</v>
      </c>
      <c r="F54" s="54">
        <v>1</v>
      </c>
      <c r="G54" s="46">
        <v>0</v>
      </c>
      <c r="H54" s="101">
        <v>0</v>
      </c>
      <c r="I54" s="102">
        <v>0</v>
      </c>
      <c r="J54" s="105" t="s">
        <v>26</v>
      </c>
      <c r="K54" s="2"/>
    </row>
    <row r="55" spans="1:21">
      <c r="A55" s="7"/>
      <c r="B55" s="100" t="s">
        <v>37</v>
      </c>
      <c r="C55" s="46" t="s">
        <v>95</v>
      </c>
      <c r="D55" s="58">
        <v>58.12</v>
      </c>
      <c r="E55" s="61">
        <v>1</v>
      </c>
      <c r="F55" s="54">
        <v>1</v>
      </c>
      <c r="G55" s="46">
        <v>0</v>
      </c>
      <c r="H55" s="101">
        <f t="shared" si="4"/>
        <v>0</v>
      </c>
      <c r="I55" s="102">
        <f t="shared" si="5"/>
        <v>0</v>
      </c>
      <c r="J55" s="105" t="s">
        <v>26</v>
      </c>
      <c r="K55" s="2"/>
    </row>
    <row r="56" spans="1:21" ht="15.75" thickBot="1">
      <c r="A56" s="7"/>
      <c r="B56" s="100" t="s">
        <v>38</v>
      </c>
      <c r="C56" s="46" t="s">
        <v>95</v>
      </c>
      <c r="D56" s="58">
        <v>58.12</v>
      </c>
      <c r="E56" s="61">
        <v>1</v>
      </c>
      <c r="F56" s="54">
        <v>1</v>
      </c>
      <c r="G56" s="46">
        <v>850</v>
      </c>
      <c r="H56" s="106">
        <f t="shared" si="4"/>
        <v>49402</v>
      </c>
      <c r="I56" s="102">
        <f t="shared" si="5"/>
        <v>47919.94</v>
      </c>
      <c r="J56" s="62" t="s">
        <v>27</v>
      </c>
      <c r="K56" s="2"/>
    </row>
    <row r="57" spans="1:21" ht="16.5" thickBot="1">
      <c r="A57" s="7"/>
      <c r="B57" s="98" t="s">
        <v>12</v>
      </c>
      <c r="C57" s="39" t="s">
        <v>6</v>
      </c>
      <c r="D57" s="40"/>
      <c r="E57" s="40"/>
      <c r="F57" s="40"/>
      <c r="G57" s="40"/>
      <c r="H57" s="63"/>
      <c r="I57" s="64"/>
      <c r="J57" s="99"/>
      <c r="K57" s="2"/>
    </row>
    <row r="58" spans="1:21">
      <c r="A58" s="7"/>
      <c r="B58" s="100" t="s">
        <v>33</v>
      </c>
      <c r="C58" s="46" t="s">
        <v>95</v>
      </c>
      <c r="D58" s="58">
        <v>29.81</v>
      </c>
      <c r="E58" s="61"/>
      <c r="F58" s="60">
        <v>1</v>
      </c>
      <c r="G58" s="46">
        <v>825</v>
      </c>
      <c r="H58" s="107">
        <v>0</v>
      </c>
      <c r="I58" s="108">
        <v>0</v>
      </c>
      <c r="J58" s="104" t="s">
        <v>26</v>
      </c>
      <c r="K58" s="2"/>
    </row>
    <row r="59" spans="1:21">
      <c r="A59" s="7"/>
      <c r="B59" s="109" t="s">
        <v>107</v>
      </c>
      <c r="C59" s="46" t="s">
        <v>95</v>
      </c>
      <c r="D59" s="66">
        <v>33.71</v>
      </c>
      <c r="E59" s="67"/>
      <c r="F59" s="60">
        <v>1</v>
      </c>
      <c r="G59" s="46">
        <v>0</v>
      </c>
      <c r="H59" s="101">
        <f t="shared" ref="H59:H66" si="6">D59*G59</f>
        <v>0</v>
      </c>
      <c r="I59" s="108">
        <f>SUM(H59-H59*0.03)</f>
        <v>0</v>
      </c>
      <c r="J59" s="104" t="s">
        <v>26</v>
      </c>
      <c r="K59" s="2"/>
    </row>
    <row r="60" spans="1:21">
      <c r="A60" s="7"/>
      <c r="B60" s="110" t="s">
        <v>39</v>
      </c>
      <c r="C60" s="46" t="s">
        <v>95</v>
      </c>
      <c r="D60" s="66">
        <v>29.81</v>
      </c>
      <c r="E60" s="67"/>
      <c r="F60" s="60">
        <v>1</v>
      </c>
      <c r="G60" s="46">
        <v>910</v>
      </c>
      <c r="H60" s="101">
        <f t="shared" si="6"/>
        <v>27127.1</v>
      </c>
      <c r="I60" s="108">
        <f t="shared" ref="I60:I66" si="7">SUM(H60-H60*0.03)</f>
        <v>26313.287</v>
      </c>
      <c r="J60" s="62" t="s">
        <v>27</v>
      </c>
      <c r="K60" s="2"/>
    </row>
    <row r="61" spans="1:21">
      <c r="A61" s="7"/>
      <c r="B61" s="111" t="s">
        <v>40</v>
      </c>
      <c r="C61" s="46" t="s">
        <v>95</v>
      </c>
      <c r="D61" s="66">
        <v>82.87</v>
      </c>
      <c r="E61" s="61">
        <v>1</v>
      </c>
      <c r="F61" s="60">
        <v>3</v>
      </c>
      <c r="G61" s="46">
        <v>910</v>
      </c>
      <c r="H61" s="101">
        <f t="shared" si="6"/>
        <v>75411.7</v>
      </c>
      <c r="I61" s="108">
        <f t="shared" si="7"/>
        <v>73149.349000000002</v>
      </c>
      <c r="J61" s="104"/>
      <c r="K61" s="2"/>
    </row>
    <row r="62" spans="1:21">
      <c r="A62" s="7"/>
      <c r="B62" s="111" t="s">
        <v>41</v>
      </c>
      <c r="C62" s="46" t="s">
        <v>95</v>
      </c>
      <c r="D62" s="66">
        <v>60.45</v>
      </c>
      <c r="E62" s="61">
        <v>1</v>
      </c>
      <c r="F62" s="60">
        <v>1</v>
      </c>
      <c r="G62" s="46">
        <v>910</v>
      </c>
      <c r="H62" s="101">
        <f t="shared" si="6"/>
        <v>55009.5</v>
      </c>
      <c r="I62" s="108">
        <f t="shared" si="7"/>
        <v>53359.214999999997</v>
      </c>
      <c r="J62" s="62" t="s">
        <v>27</v>
      </c>
      <c r="K62" s="2"/>
    </row>
    <row r="63" spans="1:21">
      <c r="A63" s="7"/>
      <c r="B63" s="111" t="s">
        <v>42</v>
      </c>
      <c r="C63" s="46" t="s">
        <v>95</v>
      </c>
      <c r="D63" s="66">
        <v>60.45</v>
      </c>
      <c r="E63" s="61">
        <v>1</v>
      </c>
      <c r="F63" s="60">
        <v>1</v>
      </c>
      <c r="G63" s="46">
        <v>0</v>
      </c>
      <c r="H63" s="101">
        <v>0</v>
      </c>
      <c r="I63" s="108">
        <v>0</v>
      </c>
      <c r="J63" s="104" t="s">
        <v>26</v>
      </c>
      <c r="K63" s="2"/>
    </row>
    <row r="64" spans="1:21">
      <c r="A64" s="7"/>
      <c r="B64" s="111" t="s">
        <v>43</v>
      </c>
      <c r="C64" s="46" t="s">
        <v>95</v>
      </c>
      <c r="D64" s="66">
        <v>69.180000000000007</v>
      </c>
      <c r="E64" s="61">
        <v>1</v>
      </c>
      <c r="F64" s="60">
        <v>2</v>
      </c>
      <c r="G64" s="46">
        <v>0</v>
      </c>
      <c r="H64" s="101">
        <v>0</v>
      </c>
      <c r="I64" s="108">
        <v>0</v>
      </c>
      <c r="J64" s="104" t="s">
        <v>26</v>
      </c>
      <c r="K64" s="2"/>
    </row>
    <row r="65" spans="1:12">
      <c r="A65" s="7"/>
      <c r="B65" s="111" t="s">
        <v>44</v>
      </c>
      <c r="C65" s="46" t="s">
        <v>95</v>
      </c>
      <c r="D65" s="66">
        <v>59.6</v>
      </c>
      <c r="E65" s="61">
        <v>1</v>
      </c>
      <c r="F65" s="60">
        <v>1</v>
      </c>
      <c r="G65" s="46">
        <v>0</v>
      </c>
      <c r="H65" s="101">
        <f t="shared" si="6"/>
        <v>0</v>
      </c>
      <c r="I65" s="108">
        <f t="shared" si="7"/>
        <v>0</v>
      </c>
      <c r="J65" s="104" t="s">
        <v>26</v>
      </c>
      <c r="K65" s="2"/>
    </row>
    <row r="66" spans="1:12" ht="15.75" thickBot="1">
      <c r="A66" s="7"/>
      <c r="B66" s="111" t="s">
        <v>45</v>
      </c>
      <c r="C66" s="46" t="s">
        <v>95</v>
      </c>
      <c r="D66" s="66">
        <v>69.180000000000007</v>
      </c>
      <c r="E66" s="61">
        <v>1</v>
      </c>
      <c r="F66" s="60">
        <v>2</v>
      </c>
      <c r="G66" s="46">
        <v>0</v>
      </c>
      <c r="H66" s="101">
        <f t="shared" si="6"/>
        <v>0</v>
      </c>
      <c r="I66" s="108">
        <f t="shared" si="7"/>
        <v>0</v>
      </c>
      <c r="J66" s="104" t="s">
        <v>26</v>
      </c>
      <c r="K66" s="2"/>
    </row>
    <row r="67" spans="1:12" ht="16.5" thickBot="1">
      <c r="A67" s="7"/>
      <c r="B67" s="98" t="s">
        <v>13</v>
      </c>
      <c r="C67" s="39" t="s">
        <v>7</v>
      </c>
      <c r="D67" s="40"/>
      <c r="E67" s="40"/>
      <c r="F67" s="40"/>
      <c r="G67" s="41"/>
      <c r="H67" s="63"/>
      <c r="I67" s="73"/>
      <c r="J67" s="99"/>
      <c r="K67" s="2"/>
      <c r="L67" s="31"/>
    </row>
    <row r="68" spans="1:12">
      <c r="A68" s="7"/>
      <c r="B68" s="111" t="s">
        <v>73</v>
      </c>
      <c r="C68" s="46" t="s">
        <v>95</v>
      </c>
      <c r="D68" s="74">
        <v>29.81</v>
      </c>
      <c r="E68" s="75"/>
      <c r="F68" s="46">
        <v>1</v>
      </c>
      <c r="G68" s="46">
        <v>0</v>
      </c>
      <c r="H68" s="107">
        <v>0</v>
      </c>
      <c r="I68" s="108">
        <v>0</v>
      </c>
      <c r="J68" s="104" t="s">
        <v>26</v>
      </c>
      <c r="K68" s="2"/>
    </row>
    <row r="69" spans="1:12">
      <c r="A69" s="7"/>
      <c r="B69" s="111" t="s">
        <v>74</v>
      </c>
      <c r="C69" s="46" t="s">
        <v>95</v>
      </c>
      <c r="D69" s="74">
        <v>33.71</v>
      </c>
      <c r="E69" s="75"/>
      <c r="F69" s="46">
        <v>1</v>
      </c>
      <c r="G69" s="46">
        <v>910</v>
      </c>
      <c r="H69" s="101">
        <f t="shared" ref="H69:H76" si="8">D69*G69</f>
        <v>30676.100000000002</v>
      </c>
      <c r="I69" s="108">
        <f>SUM(H69-H69*0.03)</f>
        <v>29755.817000000003</v>
      </c>
      <c r="J69" s="104" t="s">
        <v>26</v>
      </c>
      <c r="K69" s="2"/>
    </row>
    <row r="70" spans="1:12">
      <c r="A70" s="7"/>
      <c r="B70" s="111" t="s">
        <v>75</v>
      </c>
      <c r="C70" s="46" t="s">
        <v>95</v>
      </c>
      <c r="D70" s="74">
        <v>29.81</v>
      </c>
      <c r="E70" s="75"/>
      <c r="F70" s="46">
        <v>1</v>
      </c>
      <c r="G70" s="46">
        <v>0</v>
      </c>
      <c r="H70" s="101">
        <v>0</v>
      </c>
      <c r="I70" s="108">
        <v>0</v>
      </c>
      <c r="J70" s="104" t="s">
        <v>26</v>
      </c>
      <c r="K70" s="2"/>
    </row>
    <row r="71" spans="1:12">
      <c r="A71" s="7"/>
      <c r="B71" s="111" t="s">
        <v>76</v>
      </c>
      <c r="C71" s="46" t="s">
        <v>95</v>
      </c>
      <c r="D71" s="74">
        <v>77.33</v>
      </c>
      <c r="E71" s="61">
        <v>1</v>
      </c>
      <c r="F71" s="46">
        <v>2</v>
      </c>
      <c r="G71" s="46">
        <v>0</v>
      </c>
      <c r="H71" s="101">
        <v>0</v>
      </c>
      <c r="I71" s="108">
        <v>0</v>
      </c>
      <c r="J71" s="104" t="s">
        <v>26</v>
      </c>
      <c r="K71" s="2"/>
    </row>
    <row r="72" spans="1:12">
      <c r="A72" s="7"/>
      <c r="B72" s="111" t="s">
        <v>77</v>
      </c>
      <c r="C72" s="46" t="s">
        <v>95</v>
      </c>
      <c r="D72" s="74">
        <v>60.45</v>
      </c>
      <c r="E72" s="61">
        <v>1</v>
      </c>
      <c r="F72" s="46">
        <v>1</v>
      </c>
      <c r="G72" s="46">
        <v>0</v>
      </c>
      <c r="H72" s="101">
        <v>0</v>
      </c>
      <c r="I72" s="108">
        <v>0</v>
      </c>
      <c r="J72" s="104" t="s">
        <v>26</v>
      </c>
      <c r="K72" s="2"/>
    </row>
    <row r="73" spans="1:12">
      <c r="A73" s="7"/>
      <c r="B73" s="111" t="s">
        <v>78</v>
      </c>
      <c r="C73" s="46" t="s">
        <v>95</v>
      </c>
      <c r="D73" s="74">
        <v>60.45</v>
      </c>
      <c r="E73" s="61">
        <v>1</v>
      </c>
      <c r="F73" s="46">
        <v>1</v>
      </c>
      <c r="G73" s="46">
        <v>910</v>
      </c>
      <c r="H73" s="101">
        <f t="shared" si="8"/>
        <v>55009.5</v>
      </c>
      <c r="I73" s="108">
        <f>SUM(H73-H73*0.03)</f>
        <v>53359.214999999997</v>
      </c>
      <c r="J73" s="104" t="s">
        <v>26</v>
      </c>
      <c r="K73" s="2"/>
    </row>
    <row r="74" spans="1:12">
      <c r="A74" s="7"/>
      <c r="B74" s="111" t="s">
        <v>79</v>
      </c>
      <c r="C74" s="46" t="s">
        <v>95</v>
      </c>
      <c r="D74" s="74">
        <v>69.180000000000007</v>
      </c>
      <c r="E74" s="61">
        <v>1</v>
      </c>
      <c r="F74" s="46">
        <v>2</v>
      </c>
      <c r="G74" s="46">
        <v>910</v>
      </c>
      <c r="H74" s="101">
        <f t="shared" si="8"/>
        <v>62953.8</v>
      </c>
      <c r="I74" s="108">
        <f>SUM(H74-H74*0.03)</f>
        <v>61065.186000000002</v>
      </c>
      <c r="J74" s="104" t="s">
        <v>26</v>
      </c>
      <c r="K74" s="2"/>
    </row>
    <row r="75" spans="1:12">
      <c r="A75" s="7"/>
      <c r="B75" s="111" t="s">
        <v>80</v>
      </c>
      <c r="C75" s="46" t="s">
        <v>95</v>
      </c>
      <c r="D75" s="74">
        <v>59.41</v>
      </c>
      <c r="E75" s="61">
        <v>1</v>
      </c>
      <c r="F75" s="46">
        <v>1</v>
      </c>
      <c r="G75" s="46">
        <v>0</v>
      </c>
      <c r="H75" s="101">
        <f t="shared" si="8"/>
        <v>0</v>
      </c>
      <c r="I75" s="108">
        <f>SUM(H75-H75*0.03)</f>
        <v>0</v>
      </c>
      <c r="J75" s="104" t="s">
        <v>26</v>
      </c>
      <c r="K75" s="2"/>
    </row>
    <row r="76" spans="1:12" ht="15.75" thickBot="1">
      <c r="A76" s="7"/>
      <c r="B76" s="100" t="s">
        <v>81</v>
      </c>
      <c r="C76" s="46" t="s">
        <v>95</v>
      </c>
      <c r="D76" s="58">
        <v>63.44</v>
      </c>
      <c r="E76" s="61">
        <v>1</v>
      </c>
      <c r="F76" s="46">
        <v>2</v>
      </c>
      <c r="G76" s="46">
        <v>0</v>
      </c>
      <c r="H76" s="101">
        <f t="shared" si="8"/>
        <v>0</v>
      </c>
      <c r="I76" s="108">
        <f>SUM(H76-H76*0.03)</f>
        <v>0</v>
      </c>
      <c r="J76" s="104" t="s">
        <v>26</v>
      </c>
      <c r="K76" s="2"/>
    </row>
    <row r="77" spans="1:12" ht="16.5" thickBot="1">
      <c r="A77" s="7"/>
      <c r="B77" s="98" t="s">
        <v>14</v>
      </c>
      <c r="C77" s="39" t="s">
        <v>8</v>
      </c>
      <c r="D77" s="40"/>
      <c r="E77" s="40"/>
      <c r="F77" s="40"/>
      <c r="G77" s="41"/>
      <c r="H77" s="63"/>
      <c r="I77" s="79"/>
      <c r="J77" s="99"/>
      <c r="K77" s="2"/>
    </row>
    <row r="78" spans="1:12">
      <c r="A78" s="7"/>
      <c r="B78" s="111" t="s">
        <v>82</v>
      </c>
      <c r="C78" s="46" t="s">
        <v>95</v>
      </c>
      <c r="D78" s="74">
        <v>33.71</v>
      </c>
      <c r="E78" s="75"/>
      <c r="F78" s="46">
        <v>1</v>
      </c>
      <c r="G78" s="80">
        <v>970</v>
      </c>
      <c r="H78" s="107">
        <f t="shared" ref="H78:H84" si="9">D78*G78</f>
        <v>32698.7</v>
      </c>
      <c r="I78" s="112">
        <f t="shared" ref="I78:I84" si="10">SUM(H78-H78*0.03)</f>
        <v>31717.739000000001</v>
      </c>
      <c r="J78" s="62" t="s">
        <v>27</v>
      </c>
      <c r="K78" s="2"/>
    </row>
    <row r="79" spans="1:12">
      <c r="A79" s="7"/>
      <c r="B79" s="111" t="s">
        <v>83</v>
      </c>
      <c r="C79" s="46" t="s">
        <v>95</v>
      </c>
      <c r="D79" s="74">
        <v>109.71</v>
      </c>
      <c r="E79" s="61">
        <v>2</v>
      </c>
      <c r="F79" s="46">
        <v>2</v>
      </c>
      <c r="G79" s="80">
        <v>970</v>
      </c>
      <c r="H79" s="101">
        <f t="shared" si="9"/>
        <v>106418.7</v>
      </c>
      <c r="I79" s="108">
        <f t="shared" si="10"/>
        <v>103226.139</v>
      </c>
      <c r="J79" s="62"/>
      <c r="K79" s="2"/>
      <c r="L79" s="14"/>
    </row>
    <row r="80" spans="1:12">
      <c r="A80" s="7"/>
      <c r="B80" s="111" t="s">
        <v>84</v>
      </c>
      <c r="C80" s="46" t="s">
        <v>95</v>
      </c>
      <c r="D80" s="74">
        <v>60.45</v>
      </c>
      <c r="E80" s="61">
        <v>1</v>
      </c>
      <c r="F80" s="46">
        <v>1</v>
      </c>
      <c r="G80" s="80">
        <v>0</v>
      </c>
      <c r="H80" s="101">
        <v>0</v>
      </c>
      <c r="I80" s="108">
        <f t="shared" si="10"/>
        <v>0</v>
      </c>
      <c r="J80" s="105" t="s">
        <v>26</v>
      </c>
      <c r="K80" s="2"/>
    </row>
    <row r="81" spans="1:11">
      <c r="A81" s="7"/>
      <c r="B81" s="111" t="s">
        <v>85</v>
      </c>
      <c r="C81" s="46" t="s">
        <v>95</v>
      </c>
      <c r="D81" s="74">
        <v>60.45</v>
      </c>
      <c r="E81" s="61">
        <v>1</v>
      </c>
      <c r="F81" s="46">
        <v>1</v>
      </c>
      <c r="G81" s="80">
        <v>0</v>
      </c>
      <c r="H81" s="101">
        <v>0</v>
      </c>
      <c r="I81" s="108">
        <v>0</v>
      </c>
      <c r="J81" s="105" t="s">
        <v>26</v>
      </c>
      <c r="K81" s="2"/>
    </row>
    <row r="82" spans="1:11">
      <c r="A82" s="7"/>
      <c r="B82" s="111" t="s">
        <v>86</v>
      </c>
      <c r="C82" s="46" t="s">
        <v>95</v>
      </c>
      <c r="D82" s="74">
        <v>59.41</v>
      </c>
      <c r="E82" s="61">
        <v>1</v>
      </c>
      <c r="F82" s="46">
        <v>1</v>
      </c>
      <c r="G82" s="80">
        <v>0</v>
      </c>
      <c r="H82" s="101">
        <v>0</v>
      </c>
      <c r="I82" s="108">
        <v>0</v>
      </c>
      <c r="J82" s="105" t="s">
        <v>26</v>
      </c>
      <c r="K82" s="2"/>
    </row>
    <row r="83" spans="1:11">
      <c r="A83" s="7"/>
      <c r="B83" s="100" t="s">
        <v>87</v>
      </c>
      <c r="C83" s="46" t="s">
        <v>95</v>
      </c>
      <c r="D83" s="58">
        <v>59.41</v>
      </c>
      <c r="E83" s="61">
        <v>1</v>
      </c>
      <c r="F83" s="46">
        <v>1</v>
      </c>
      <c r="G83" s="80">
        <v>0</v>
      </c>
      <c r="H83" s="101">
        <v>0</v>
      </c>
      <c r="I83" s="108">
        <v>0</v>
      </c>
      <c r="J83" s="105" t="s">
        <v>26</v>
      </c>
      <c r="K83" s="2"/>
    </row>
    <row r="84" spans="1:11" ht="15.75" thickBot="1">
      <c r="A84" s="7"/>
      <c r="B84" s="113" t="s">
        <v>88</v>
      </c>
      <c r="C84" s="46" t="s">
        <v>95</v>
      </c>
      <c r="D84" s="82">
        <v>105.69</v>
      </c>
      <c r="E84" s="61">
        <v>2</v>
      </c>
      <c r="F84" s="46">
        <v>2</v>
      </c>
      <c r="G84" s="80">
        <v>970</v>
      </c>
      <c r="H84" s="106">
        <f t="shared" si="9"/>
        <v>102519.3</v>
      </c>
      <c r="I84" s="108">
        <f t="shared" si="10"/>
        <v>99443.721000000005</v>
      </c>
      <c r="J84" s="105"/>
      <c r="K84" s="2"/>
    </row>
    <row r="85" spans="1:11" ht="16.5" thickBot="1">
      <c r="A85" s="7"/>
      <c r="B85" s="98" t="s">
        <v>15</v>
      </c>
      <c r="C85" s="39" t="s">
        <v>17</v>
      </c>
      <c r="D85" s="40"/>
      <c r="E85" s="40"/>
      <c r="F85" s="40"/>
      <c r="G85" s="41"/>
      <c r="H85" s="63"/>
      <c r="I85" s="114"/>
      <c r="J85" s="99"/>
      <c r="K85" s="2"/>
    </row>
    <row r="86" spans="1:11">
      <c r="A86" s="7"/>
      <c r="B86" s="111" t="s">
        <v>89</v>
      </c>
      <c r="C86" s="46" t="s">
        <v>95</v>
      </c>
      <c r="D86" s="74">
        <v>52.4</v>
      </c>
      <c r="E86" s="46"/>
      <c r="F86" s="46">
        <v>1</v>
      </c>
      <c r="G86" s="115">
        <v>1028</v>
      </c>
      <c r="H86" s="107">
        <f>D86*G86</f>
        <v>53867.199999999997</v>
      </c>
      <c r="I86" s="116">
        <f>SUM(H86-H86*0.03)</f>
        <v>52251.183999999994</v>
      </c>
      <c r="J86" s="62" t="s">
        <v>27</v>
      </c>
      <c r="K86" s="2"/>
    </row>
    <row r="87" spans="1:11">
      <c r="A87" s="7"/>
      <c r="B87" s="111" t="s">
        <v>90</v>
      </c>
      <c r="C87" s="46" t="s">
        <v>95</v>
      </c>
      <c r="D87" s="53">
        <v>54.58</v>
      </c>
      <c r="E87" s="61">
        <v>1</v>
      </c>
      <c r="F87" s="46">
        <v>1</v>
      </c>
      <c r="G87" s="88">
        <v>1028</v>
      </c>
      <c r="H87" s="101">
        <f>D87*G87</f>
        <v>56108.24</v>
      </c>
      <c r="I87" s="108">
        <f>SUM(H87-H87*0.03)</f>
        <v>54424.9928</v>
      </c>
      <c r="J87" s="62" t="s">
        <v>27</v>
      </c>
      <c r="K87" s="2"/>
    </row>
    <row r="88" spans="1:11">
      <c r="A88" s="7"/>
      <c r="B88" s="111" t="s">
        <v>91</v>
      </c>
      <c r="C88" s="46" t="s">
        <v>95</v>
      </c>
      <c r="D88" s="53">
        <v>54.58</v>
      </c>
      <c r="E88" s="61">
        <v>1</v>
      </c>
      <c r="F88" s="46">
        <v>1</v>
      </c>
      <c r="G88" s="88">
        <v>0</v>
      </c>
      <c r="H88" s="101">
        <f>D88*G88</f>
        <v>0</v>
      </c>
      <c r="I88" s="108">
        <f>SUM(H88-H88*0.03)</f>
        <v>0</v>
      </c>
      <c r="J88" s="105" t="s">
        <v>26</v>
      </c>
      <c r="K88" s="2"/>
    </row>
    <row r="89" spans="1:11">
      <c r="A89" s="7"/>
      <c r="B89" s="111" t="s">
        <v>92</v>
      </c>
      <c r="C89" s="46" t="s">
        <v>95</v>
      </c>
      <c r="D89" s="53">
        <v>61.58</v>
      </c>
      <c r="E89" s="61">
        <v>1</v>
      </c>
      <c r="F89" s="46">
        <v>2</v>
      </c>
      <c r="G89" s="88">
        <v>0</v>
      </c>
      <c r="H89" s="101">
        <f>D89*G89</f>
        <v>0</v>
      </c>
      <c r="I89" s="108">
        <f>SUM(H89-H89*0.03)</f>
        <v>0</v>
      </c>
      <c r="J89" s="105" t="s">
        <v>26</v>
      </c>
      <c r="K89" s="2"/>
    </row>
    <row r="90" spans="1:11" ht="15.75" thickBot="1">
      <c r="A90" s="7"/>
      <c r="B90" s="117" t="s">
        <v>93</v>
      </c>
      <c r="C90" s="46" t="s">
        <v>95</v>
      </c>
      <c r="D90" s="118">
        <v>86.29</v>
      </c>
      <c r="E90" s="61">
        <v>1</v>
      </c>
      <c r="F90" s="46">
        <v>2</v>
      </c>
      <c r="G90" s="88">
        <v>1028</v>
      </c>
      <c r="H90" s="101">
        <f>D90*G90</f>
        <v>88706.12000000001</v>
      </c>
      <c r="I90" s="108">
        <f>SUM(H90-H90*0.03)</f>
        <v>86044.936400000006</v>
      </c>
      <c r="J90" s="105" t="s">
        <v>26</v>
      </c>
      <c r="K90" s="2"/>
    </row>
    <row r="91" spans="1:11" ht="15.75">
      <c r="A91" s="7"/>
      <c r="B91" s="119" t="s">
        <v>9</v>
      </c>
      <c r="C91" s="120"/>
      <c r="D91" s="121" t="s">
        <v>19</v>
      </c>
      <c r="E91" s="122"/>
      <c r="F91" s="123" t="s">
        <v>5</v>
      </c>
      <c r="G91" s="123"/>
      <c r="H91" s="124"/>
      <c r="I91" s="125" t="s">
        <v>6</v>
      </c>
      <c r="J91" s="126" t="s">
        <v>20</v>
      </c>
      <c r="K91" s="2"/>
    </row>
    <row r="92" spans="1:11">
      <c r="A92" s="7"/>
      <c r="B92" s="150" t="s">
        <v>108</v>
      </c>
      <c r="C92" s="151"/>
      <c r="D92" s="127" t="s">
        <v>109</v>
      </c>
      <c r="E92" s="152">
        <v>0.5</v>
      </c>
      <c r="F92" s="153"/>
      <c r="G92" s="128"/>
      <c r="H92" s="152">
        <v>0.4</v>
      </c>
      <c r="I92" s="157"/>
      <c r="J92" s="129">
        <v>0.1</v>
      </c>
      <c r="K92" s="2"/>
    </row>
    <row r="93" spans="1:11" ht="29.25" thickBot="1">
      <c r="A93" s="7"/>
      <c r="B93" s="130" t="s">
        <v>110</v>
      </c>
      <c r="C93" s="131" t="s">
        <v>21</v>
      </c>
      <c r="D93" s="132" t="s">
        <v>111</v>
      </c>
      <c r="E93" s="154">
        <v>0.9</v>
      </c>
      <c r="F93" s="155"/>
      <c r="G93" s="133"/>
      <c r="H93" s="154">
        <v>0</v>
      </c>
      <c r="I93" s="156"/>
      <c r="J93" s="134">
        <v>0.1</v>
      </c>
      <c r="K93" s="2"/>
    </row>
    <row r="94" spans="1:11" ht="17.25" customHeight="1">
      <c r="A94" s="7"/>
      <c r="C94" s="26"/>
      <c r="E94" s="27" t="s">
        <v>99</v>
      </c>
      <c r="H94" s="28">
        <v>5500</v>
      </c>
      <c r="I94" s="28" t="s">
        <v>23</v>
      </c>
      <c r="K94" s="2"/>
    </row>
    <row r="95" spans="1:11" ht="14.25" customHeight="1">
      <c r="E95" s="29" t="s">
        <v>112</v>
      </c>
      <c r="H95" s="28">
        <v>3500</v>
      </c>
      <c r="I95" s="28" t="s">
        <v>98</v>
      </c>
    </row>
    <row r="96" spans="1:11" ht="14.25" customHeight="1">
      <c r="B96" s="1" t="s">
        <v>10</v>
      </c>
      <c r="D96" s="30" t="s">
        <v>113</v>
      </c>
      <c r="E96" s="1" t="s">
        <v>22</v>
      </c>
    </row>
  </sheetData>
  <mergeCells count="7">
    <mergeCell ref="K5:K44"/>
    <mergeCell ref="B92:C92"/>
    <mergeCell ref="E92:F92"/>
    <mergeCell ref="E93:F93"/>
    <mergeCell ref="H93:I93"/>
    <mergeCell ref="H92:I92"/>
    <mergeCell ref="B45:J45"/>
  </mergeCells>
  <phoneticPr fontId="0" type="noConversion"/>
  <pageMargins left="0.19685039370078741" right="0.23622047244094491" top="0.74803149606299213" bottom="0.74803149606299213" header="0.31496062992125984" footer="0.31496062992125984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2013-12-17T05:32:48Z</dcterms:modified>
</cp:coreProperties>
</file>